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92.168.100.220\技士会共有\"/>
    </mc:Choice>
  </mc:AlternateContent>
  <xr:revisionPtr revIDLastSave="0" documentId="8_{A5D2066A-3838-4559-906F-EBA17F3567C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アンケート調査表" sheetId="2" r:id="rId1"/>
  </sheets>
  <definedNames>
    <definedName name="_xlnm.Print_Area" localSheetId="0">アンケート調査表!$B$2:$AH$129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0" i="2" l="1"/>
  <c r="BA1" i="2" l="1"/>
  <c r="AG1" i="2"/>
  <c r="AC1" i="2"/>
  <c r="AF1" i="2"/>
  <c r="O1" i="2"/>
  <c r="N1" i="2"/>
  <c r="M1" i="2"/>
  <c r="L1" i="2"/>
  <c r="AC114" i="2"/>
  <c r="AC105" i="2"/>
  <c r="AC96" i="2"/>
  <c r="AC88" i="2"/>
  <c r="AC72" i="2"/>
  <c r="I68" i="2"/>
  <c r="AC62" i="2"/>
  <c r="O62" i="2"/>
  <c r="Y56" i="2"/>
  <c r="AH40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E11" i="2" s="1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B1" i="2"/>
  <c r="AA1" i="2"/>
  <c r="Z1" i="2"/>
  <c r="AE1" i="2"/>
  <c r="AD1" i="2"/>
  <c r="Y1" i="2"/>
  <c r="X1" i="2"/>
  <c r="W1" i="2"/>
  <c r="V1" i="2"/>
  <c r="U1" i="2"/>
  <c r="T1" i="2"/>
  <c r="S1" i="2"/>
  <c r="R1" i="2"/>
  <c r="Q1" i="2"/>
  <c r="P1" i="2"/>
  <c r="H1" i="2"/>
  <c r="G1" i="2"/>
  <c r="F1" i="2"/>
  <c r="E1" i="2"/>
  <c r="D1" i="2"/>
  <c r="C1" i="2"/>
  <c r="B1" i="2"/>
  <c r="E12" i="2" l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l="1"/>
  <c r="E24" i="2" s="1"/>
  <c r="E25" i="2" s="1"/>
  <c r="E26" i="2" l="1"/>
  <c r="E27" i="2" s="1"/>
  <c r="E28" i="2" s="1"/>
  <c r="E29" i="2" s="1"/>
  <c r="E30" i="2" s="1"/>
  <c r="E31" i="2" s="1"/>
  <c r="E32" i="2" l="1"/>
  <c r="E33" i="2" l="1"/>
  <c r="E34" i="2" l="1"/>
  <c r="E35" i="2" s="1"/>
  <c r="E36" i="2" l="1"/>
  <c r="E37" i="2" l="1"/>
  <c r="Q12" i="2" l="1"/>
  <c r="J1" i="2" s="1"/>
  <c r="Q13" i="2"/>
  <c r="AH11" i="2"/>
  <c r="Q11" i="2"/>
  <c r="I1" i="2" s="1"/>
  <c r="K1" i="2" l="1"/>
</calcChain>
</file>

<file path=xl/sharedStrings.xml><?xml version="1.0" encoding="utf-8"?>
<sst xmlns="http://schemas.openxmlformats.org/spreadsheetml/2006/main" count="155" uniqueCount="98">
  <si>
    <t>初回中間検査</t>
    <phoneticPr fontId="2"/>
  </si>
  <si>
    <t>完成検査</t>
    <phoneticPr fontId="2"/>
  </si>
  <si>
    <t>発注担当部</t>
    <phoneticPr fontId="2"/>
  </si>
  <si>
    <t>15百万円未満</t>
    <phoneticPr fontId="2"/>
  </si>
  <si>
    <t>15百万円以上30百万円未満</t>
    <phoneticPr fontId="2"/>
  </si>
  <si>
    <t>30百万円以上70百万円未満</t>
    <phoneticPr fontId="2"/>
  </si>
  <si>
    <t>70百万円以上</t>
    <phoneticPr fontId="2"/>
  </si>
  <si>
    <t>初めて</t>
    <phoneticPr fontId="2"/>
  </si>
  <si>
    <t>1回
～
5回</t>
    <phoneticPr fontId="2"/>
  </si>
  <si>
    <t>6回以上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</si>
  <si>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</si>
  <si>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</si>
  <si>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</si>
  <si>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</si>
  <si>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10
代</t>
    <rPh sb="3" eb="4">
      <t>ダイ</t>
    </rPh>
    <phoneticPr fontId="1"/>
  </si>
  <si>
    <t>20
代</t>
    <rPh sb="3" eb="4">
      <t>ダイ</t>
    </rPh>
    <phoneticPr fontId="1"/>
  </si>
  <si>
    <t>30
代</t>
    <rPh sb="3" eb="4">
      <t>ダイ</t>
    </rPh>
    <phoneticPr fontId="1"/>
  </si>
  <si>
    <t>40
代</t>
    <rPh sb="3" eb="4">
      <t>ダイ</t>
    </rPh>
    <phoneticPr fontId="1"/>
  </si>
  <si>
    <t>50
代</t>
    <rPh sb="3" eb="4">
      <t>ダイ</t>
    </rPh>
    <phoneticPr fontId="1"/>
  </si>
  <si>
    <t>60
代</t>
    <rPh sb="3" eb="4">
      <t>ダイ</t>
    </rPh>
    <phoneticPr fontId="1"/>
  </si>
  <si>
    <t>年</t>
    <phoneticPr fontId="2"/>
  </si>
  <si>
    <t>月</t>
    <phoneticPr fontId="2"/>
  </si>
  <si>
    <t>　</t>
  </si>
  <si>
    <t>％</t>
    <phoneticPr fontId="2"/>
  </si>
  <si>
    <t>コンクリート構造物工事</t>
    <rPh sb="6" eb="9">
      <t>コウゾウブツ</t>
    </rPh>
    <rPh sb="9" eb="11">
      <t>コウジ</t>
    </rPh>
    <phoneticPr fontId="1"/>
  </si>
  <si>
    <t>その他</t>
  </si>
  <si>
    <t>→</t>
    <phoneticPr fontId="2"/>
  </si>
  <si>
    <t>E</t>
    <phoneticPr fontId="2"/>
  </si>
  <si>
    <t>F</t>
    <phoneticPr fontId="2"/>
  </si>
  <si>
    <t>鋼橋工事</t>
    <phoneticPr fontId="1"/>
  </si>
  <si>
    <t>砂防ダム、治山ダム工事</t>
    <phoneticPr fontId="1"/>
  </si>
  <si>
    <t>舗装工事</t>
    <phoneticPr fontId="1"/>
  </si>
  <si>
    <t>土工事</t>
    <phoneticPr fontId="1"/>
  </si>
  <si>
    <t>護岸工事</t>
    <phoneticPr fontId="1"/>
  </si>
  <si>
    <t>根固、水制工事</t>
    <phoneticPr fontId="1"/>
  </si>
  <si>
    <t>地滑り防止工事</t>
    <phoneticPr fontId="1"/>
  </si>
  <si>
    <t>法面工事</t>
    <phoneticPr fontId="1"/>
  </si>
  <si>
    <t>基礎工事、地盤改良工事</t>
    <phoneticPr fontId="1"/>
  </si>
  <si>
    <t>海岸工事</t>
    <phoneticPr fontId="1"/>
  </si>
  <si>
    <t>塗装工事</t>
    <phoneticPr fontId="1"/>
  </si>
  <si>
    <t>トンネル工事</t>
    <phoneticPr fontId="1"/>
  </si>
  <si>
    <t>植栽工事</t>
    <phoneticPr fontId="1"/>
  </si>
  <si>
    <t>電線共同工事</t>
    <phoneticPr fontId="1"/>
  </si>
  <si>
    <t>港湾工事</t>
    <phoneticPr fontId="1"/>
  </si>
  <si>
    <t>機械設備工事（土木）</t>
    <phoneticPr fontId="1"/>
  </si>
  <si>
    <t>電気通信設備工事（土木）</t>
    <phoneticPr fontId="1"/>
  </si>
  <si>
    <t>建築工事</t>
    <phoneticPr fontId="1"/>
  </si>
  <si>
    <t>ほ場整備工事</t>
    <phoneticPr fontId="1"/>
  </si>
  <si>
    <t>管水路工事</t>
    <phoneticPr fontId="1"/>
  </si>
  <si>
    <t>ため池工事</t>
    <phoneticPr fontId="1"/>
  </si>
  <si>
    <t>コンクリート２次製品</t>
    <phoneticPr fontId="1"/>
  </si>
  <si>
    <t>山腹工事</t>
    <phoneticPr fontId="1"/>
  </si>
  <si>
    <t>補強土壁工</t>
    <phoneticPr fontId="1"/>
  </si>
  <si>
    <t>橋梁補修工事</t>
    <phoneticPr fontId="1"/>
  </si>
  <si>
    <t>中間検査改正に関するアンケート調査</t>
    <phoneticPr fontId="2"/>
  </si>
  <si>
    <t xml:space="preserve">中間検査受験時の工事進捗率 </t>
    <rPh sb="0" eb="2">
      <t>チュウカン</t>
    </rPh>
    <rPh sb="2" eb="4">
      <t>ケンサ</t>
    </rPh>
    <rPh sb="4" eb="6">
      <t>ジュケン</t>
    </rPh>
    <rPh sb="6" eb="7">
      <t>ジ</t>
    </rPh>
    <rPh sb="8" eb="10">
      <t>コウジ</t>
    </rPh>
    <rPh sb="10" eb="13">
      <t>シンチョクリツ</t>
    </rPh>
    <phoneticPr fontId="1"/>
  </si>
  <si>
    <t>70代以上</t>
    <rPh sb="2" eb="3">
      <t>ダイ</t>
    </rPh>
    <phoneticPr fontId="1"/>
  </si>
  <si>
    <t>自由意見</t>
    <phoneticPr fontId="2"/>
  </si>
  <si>
    <t>もっと早い時点が良い</t>
    <phoneticPr fontId="2"/>
  </si>
  <si>
    <t>現在のままで良い（通常２５～３０％程度）</t>
    <phoneticPr fontId="2"/>
  </si>
  <si>
    <t>もっと遅い方が良い</t>
    <phoneticPr fontId="2"/>
  </si>
  <si>
    <t>　※ １個選択</t>
    <phoneticPr fontId="2"/>
  </si>
  <si>
    <t>減った</t>
    <phoneticPr fontId="2"/>
  </si>
  <si>
    <t>これまでと変わらなかった</t>
    <phoneticPr fontId="2"/>
  </si>
  <si>
    <t>増えた</t>
    <phoneticPr fontId="2"/>
  </si>
  <si>
    <t>役に立った</t>
    <phoneticPr fontId="2"/>
  </si>
  <si>
    <t>やや役に立った</t>
    <phoneticPr fontId="2"/>
  </si>
  <si>
    <t>役に立たなかった</t>
    <phoneticPr fontId="2"/>
  </si>
  <si>
    <t>増した</t>
    <phoneticPr fontId="2"/>
  </si>
  <si>
    <t>９）その他、施工全般にあたってのご意見をお聞かせください。</t>
    <phoneticPr fontId="2"/>
  </si>
  <si>
    <t>アンケートへのご協力を宜しくお願い致します</t>
    <phoneticPr fontId="2"/>
  </si>
  <si>
    <t>アンケートへのご協力　ありがとうございました</t>
    <phoneticPr fontId="2"/>
  </si>
  <si>
    <t>６） 指導・助言は中間検査以降の品質向上に役立ちましたか。</t>
    <phoneticPr fontId="2"/>
  </si>
  <si>
    <t>５） 指導・助言は中間検査以降の現場管理に役立ちましたか。</t>
    <phoneticPr fontId="2"/>
  </si>
  <si>
    <t>4) 中間検査の準備の手間は減りましたか／書類の量、準備期間など</t>
    <phoneticPr fontId="2"/>
  </si>
  <si>
    <t>1)-3 県の公共工事の経験</t>
    <phoneticPr fontId="2"/>
  </si>
  <si>
    <t>1)-1 当初請負金額</t>
    <phoneticPr fontId="2"/>
  </si>
  <si>
    <t>1)-2 主任技術者・管理技術者の
年代</t>
    <phoneticPr fontId="2"/>
  </si>
  <si>
    <t>７) 中間検査を受検して、完成に向けてやる気が増しましたか。</t>
    <phoneticPr fontId="2"/>
  </si>
  <si>
    <t>８) その他、検査に関して改善してもらいたい点など、ご意見をお聞かせください。</t>
    <phoneticPr fontId="2"/>
  </si>
  <si>
    <t>具体的に記入</t>
    <rPh sb="2" eb="3">
      <t>テキ</t>
    </rPh>
    <phoneticPr fontId="2"/>
  </si>
  <si>
    <t>2） 中間検査の時期の設定についてお答えください。</t>
    <phoneticPr fontId="2"/>
  </si>
  <si>
    <t>中間検査の対象工種や範囲（受発注者間協議のうえ設定）について</t>
    <rPh sb="0" eb="2">
      <t>チュウカン</t>
    </rPh>
    <rPh sb="2" eb="4">
      <t>ケンサ</t>
    </rPh>
    <rPh sb="5" eb="7">
      <t>タイショウ</t>
    </rPh>
    <rPh sb="7" eb="9">
      <t>コウシュ</t>
    </rPh>
    <rPh sb="10" eb="12">
      <t>ハンイ</t>
    </rPh>
    <rPh sb="13" eb="14">
      <t>ジュ</t>
    </rPh>
    <rPh sb="14" eb="17">
      <t>ハッチュウシャ</t>
    </rPh>
    <rPh sb="17" eb="18">
      <t>アイダ</t>
    </rPh>
    <rPh sb="18" eb="20">
      <t>キョウギ</t>
    </rPh>
    <rPh sb="23" eb="25">
      <t>セッテイ</t>
    </rPh>
    <phoneticPr fontId="2"/>
  </si>
  <si>
    <t>受発注者間の協議が適切に行われ、無理のない対象範囲が設定された。</t>
    <rPh sb="0" eb="3">
      <t>ジュハッチュウ</t>
    </rPh>
    <rPh sb="3" eb="4">
      <t>シャ</t>
    </rPh>
    <rPh sb="4" eb="5">
      <t>アイダ</t>
    </rPh>
    <rPh sb="6" eb="8">
      <t>キョウギ</t>
    </rPh>
    <rPh sb="9" eb="11">
      <t>テキセツ</t>
    </rPh>
    <rPh sb="12" eb="13">
      <t>オコナ</t>
    </rPh>
    <rPh sb="16" eb="18">
      <t>ムリ</t>
    </rPh>
    <rPh sb="21" eb="23">
      <t>タイショウ</t>
    </rPh>
    <rPh sb="23" eb="25">
      <t>ハンイ</t>
    </rPh>
    <rPh sb="26" eb="28">
      <t>セッテイ</t>
    </rPh>
    <phoneticPr fontId="1"/>
  </si>
  <si>
    <t>3)</t>
    <phoneticPr fontId="2"/>
  </si>
  <si>
    <t>どちらかというと受注者の意向で、無理のある対象範囲を設定した。</t>
    <rPh sb="8" eb="10">
      <t>ジュチュウ</t>
    </rPh>
    <rPh sb="10" eb="11">
      <t>シャ</t>
    </rPh>
    <rPh sb="12" eb="14">
      <t>イコウ</t>
    </rPh>
    <rPh sb="16" eb="18">
      <t>ムリ</t>
    </rPh>
    <rPh sb="21" eb="23">
      <t>タイショウ</t>
    </rPh>
    <rPh sb="23" eb="25">
      <t>ハンイ</t>
    </rPh>
    <rPh sb="26" eb="28">
      <t>セッテイ</t>
    </rPh>
    <phoneticPr fontId="2"/>
  </si>
  <si>
    <t>どちらかというと発注者の意向で、無理のある対象範囲が設定された。</t>
    <rPh sb="8" eb="11">
      <t>ハッチュウシャ</t>
    </rPh>
    <rPh sb="10" eb="12">
      <t>ジュハッチュウ</t>
    </rPh>
    <rPh sb="12" eb="14">
      <t>イコウ</t>
    </rPh>
    <rPh sb="16" eb="18">
      <t>ムリ</t>
    </rPh>
    <rPh sb="21" eb="23">
      <t>タイショウ</t>
    </rPh>
    <rPh sb="23" eb="25">
      <t>ハンイ</t>
    </rPh>
    <rPh sb="26" eb="28">
      <t>セッテイ</t>
    </rPh>
    <phoneticPr fontId="2"/>
  </si>
  <si>
    <t>G</t>
    <phoneticPr fontId="2"/>
  </si>
  <si>
    <t>時期の設定について、何でも結構ですので御自由に記入下さい。</t>
    <rPh sb="0" eb="2">
      <t>ジキ</t>
    </rPh>
    <rPh sb="3" eb="5">
      <t>セッテイ</t>
    </rPh>
    <rPh sb="10" eb="11">
      <t>ナン</t>
    </rPh>
    <rPh sb="13" eb="15">
      <t>ケッコウ</t>
    </rPh>
    <rPh sb="19" eb="22">
      <t>ゴジユウ</t>
    </rPh>
    <rPh sb="23" eb="25">
      <t>キニュウ</t>
    </rPh>
    <rPh sb="25" eb="26">
      <t>クダ</t>
    </rPh>
    <phoneticPr fontId="2"/>
  </si>
  <si>
    <t>対象工種や範囲の設定について、何でも結構ですので御自由に記入下さい。</t>
    <rPh sb="0" eb="2">
      <t>タイショウ</t>
    </rPh>
    <rPh sb="2" eb="4">
      <t>コウシュ</t>
    </rPh>
    <rPh sb="5" eb="7">
      <t>ハンイ</t>
    </rPh>
    <rPh sb="8" eb="10">
      <t>セッテイ</t>
    </rPh>
    <rPh sb="15" eb="16">
      <t>ナン</t>
    </rPh>
    <rPh sb="18" eb="20">
      <t>ケッコウ</t>
    </rPh>
    <rPh sb="24" eb="27">
      <t>ゴジユウ</t>
    </rPh>
    <rPh sb="28" eb="30">
      <t>キニュウ</t>
    </rPh>
    <rPh sb="30" eb="31">
      <t>クダ</t>
    </rPh>
    <phoneticPr fontId="2"/>
  </si>
  <si>
    <t>準備の手間について、何でも結構ですので御自由に記入下さい。</t>
    <rPh sb="0" eb="2">
      <t>ジュンビ</t>
    </rPh>
    <rPh sb="3" eb="5">
      <t>テマ</t>
    </rPh>
    <rPh sb="10" eb="11">
      <t>ナン</t>
    </rPh>
    <rPh sb="13" eb="15">
      <t>ケッコウ</t>
    </rPh>
    <rPh sb="19" eb="22">
      <t>ゴジユウ</t>
    </rPh>
    <rPh sb="23" eb="25">
      <t>キニュウ</t>
    </rPh>
    <rPh sb="25" eb="26">
      <t>クダ</t>
    </rPh>
    <phoneticPr fontId="2"/>
  </si>
  <si>
    <t>現場管理に関しての指導・助言について、何でも結構ですので御自由に記入下さい。</t>
    <rPh sb="0" eb="2">
      <t>ゲンバ</t>
    </rPh>
    <rPh sb="2" eb="4">
      <t>カンリ</t>
    </rPh>
    <rPh sb="5" eb="6">
      <t>カン</t>
    </rPh>
    <rPh sb="9" eb="11">
      <t>シドウ</t>
    </rPh>
    <rPh sb="12" eb="14">
      <t>ジョゲン</t>
    </rPh>
    <rPh sb="19" eb="20">
      <t>ナン</t>
    </rPh>
    <rPh sb="22" eb="24">
      <t>ケッコウ</t>
    </rPh>
    <rPh sb="28" eb="31">
      <t>ゴジユウ</t>
    </rPh>
    <rPh sb="32" eb="34">
      <t>キニュウ</t>
    </rPh>
    <rPh sb="34" eb="35">
      <t>クダ</t>
    </rPh>
    <phoneticPr fontId="2"/>
  </si>
  <si>
    <t>品質管理等に関しての指導・助言について、何でも結構ですので御自由に記入下さい。</t>
    <rPh sb="0" eb="2">
      <t>ヒンシツ</t>
    </rPh>
    <rPh sb="2" eb="4">
      <t>カンリ</t>
    </rPh>
    <rPh sb="4" eb="5">
      <t>ナド</t>
    </rPh>
    <rPh sb="6" eb="7">
      <t>カン</t>
    </rPh>
    <rPh sb="10" eb="12">
      <t>シドウ</t>
    </rPh>
    <rPh sb="13" eb="15">
      <t>ジョゲン</t>
    </rPh>
    <rPh sb="20" eb="21">
      <t>ナン</t>
    </rPh>
    <rPh sb="23" eb="25">
      <t>ケッコウ</t>
    </rPh>
    <rPh sb="29" eb="32">
      <t>ゴジユウ</t>
    </rPh>
    <rPh sb="33" eb="35">
      <t>キニュウ</t>
    </rPh>
    <rPh sb="35" eb="36">
      <t>クダ</t>
    </rPh>
    <phoneticPr fontId="2"/>
  </si>
  <si>
    <t>検査全般に関する改善点・疑問点など、何でも結構ですので御自由に記入下さい。</t>
    <rPh sb="0" eb="2">
      <t>ケンサ</t>
    </rPh>
    <rPh sb="2" eb="4">
      <t>ゼンパン</t>
    </rPh>
    <rPh sb="5" eb="6">
      <t>カン</t>
    </rPh>
    <rPh sb="8" eb="11">
      <t>カイゼンテン</t>
    </rPh>
    <rPh sb="12" eb="15">
      <t>ギモンテン</t>
    </rPh>
    <rPh sb="18" eb="19">
      <t>ナン</t>
    </rPh>
    <rPh sb="21" eb="23">
      <t>ケッコウ</t>
    </rPh>
    <rPh sb="27" eb="30">
      <t>ゴジユウ</t>
    </rPh>
    <rPh sb="31" eb="33">
      <t>キニュウ</t>
    </rPh>
    <rPh sb="33" eb="34">
      <t>クダ</t>
    </rPh>
    <phoneticPr fontId="2"/>
  </si>
  <si>
    <t>施行全般に関する提案や疑問点など、何でも結構ですので御自由に記入下さい。</t>
    <rPh sb="0" eb="2">
      <t>セコウ</t>
    </rPh>
    <rPh sb="2" eb="4">
      <t>ゼンパン</t>
    </rPh>
    <rPh sb="5" eb="6">
      <t>カン</t>
    </rPh>
    <rPh sb="8" eb="10">
      <t>テイアン</t>
    </rPh>
    <rPh sb="11" eb="14">
      <t>ギモンテン</t>
    </rPh>
    <rPh sb="17" eb="18">
      <t>ナン</t>
    </rPh>
    <rPh sb="20" eb="22">
      <t>ケッコウ</t>
    </rPh>
    <rPh sb="26" eb="29">
      <t>ゴジユウ</t>
    </rPh>
    <rPh sb="30" eb="32">
      <t>キニュウ</t>
    </rPh>
    <rPh sb="32" eb="33">
      <t>クダ</t>
    </rPh>
    <phoneticPr fontId="2"/>
  </si>
  <si>
    <t>受検によって意欲の変化など、何でも結構ですので御自由に記入下さい。</t>
    <rPh sb="0" eb="2">
      <t>ジュケン</t>
    </rPh>
    <rPh sb="6" eb="8">
      <t>イヨク</t>
    </rPh>
    <rPh sb="9" eb="11">
      <t>ヘンカ</t>
    </rPh>
    <rPh sb="14" eb="15">
      <t>ナン</t>
    </rPh>
    <rPh sb="17" eb="19">
      <t>ケッコウ</t>
    </rPh>
    <rPh sb="23" eb="26">
      <t>ゴジユウ</t>
    </rPh>
    <rPh sb="27" eb="29">
      <t>キニュウ</t>
    </rPh>
    <rPh sb="29" eb="30">
      <t>クダ</t>
    </rPh>
    <phoneticPr fontId="2"/>
  </si>
  <si>
    <r>
      <t>主な工種　</t>
    </r>
    <r>
      <rPr>
        <sz val="12"/>
        <color rgb="FFFF0000"/>
        <rFont val="HGP創英角ｺﾞｼｯｸUB"/>
        <family val="3"/>
        <charset val="128"/>
      </rPr>
      <t>２工種まで選択</t>
    </r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</si>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</sst>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7" tint="0.79998168889431442"/>
      <name val="ＭＳ Ｐゴシック"/>
      <family val="2"/>
      <charset val="128"/>
      <scheme val="minor"/>
    </font>
    <font>
      <sz val="18"/>
      <color rgb="FF0000FF"/>
      <name val="HGP創英角ｺﾞｼｯｸUB"/>
      <family val="3"/>
      <charset val="128"/>
    </font>
    <font>
      <sz val="11"/>
      <color theme="8" tint="0.59999389629810485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4" fillId="0" borderId="0" xfId="0" applyFont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標準" xfId="0" builtinId="0"/>
  </cellStyles>
  <dxfs count="4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ECFF"/>
      <color rgb="FF0066FF"/>
      <color rgb="FF9966FF"/>
      <color rgb="FFCCCCFF"/>
      <color rgb="FFCCFFFF"/>
      <color rgb="FF99CCFF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if(VLOOKUP(P12,$E$10:$M$36,2)=Q11,%22%22,VLOOKUP(P12,$E$10:$M$36,2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0AAE-597B-4F2B-9F44-B55964C937BE}">
  <dimension ref="A1:BA129"/>
  <sheetViews>
    <sheetView showGridLines="0" tabSelected="1" view="pageBreakPreview" zoomScaleNormal="100" zoomScaleSheetLayoutView="100" workbookViewId="0">
      <pane ySplit="3" topLeftCell="A10" activePane="bottomLeft" state="frozen"/>
      <selection pane="bottomLeft" activeCell="AW40" sqref="AW40"/>
    </sheetView>
  </sheetViews>
  <sheetFormatPr defaultRowHeight="13.5" outlineLevelRow="1" x14ac:dyDescent="0.15"/>
  <cols>
    <col min="1" max="118" width="2.625" customWidth="1"/>
  </cols>
  <sheetData>
    <row r="1" spans="2:53" s="27" customFormat="1" x14ac:dyDescent="0.15">
      <c r="B1" s="28" t="str">
        <f>+H7</f>
        <v>　</v>
      </c>
      <c r="C1" s="28">
        <f>+J9</f>
        <v>0</v>
      </c>
      <c r="D1" s="28">
        <f>+M9</f>
        <v>0</v>
      </c>
      <c r="E1" s="28">
        <f>+AC7</f>
        <v>0</v>
      </c>
      <c r="F1" s="28">
        <f>+AF7</f>
        <v>0</v>
      </c>
      <c r="G1" s="28">
        <f>+AC7</f>
        <v>0</v>
      </c>
      <c r="H1" s="28">
        <f>+AF9</f>
        <v>0</v>
      </c>
      <c r="I1" s="29" t="str">
        <f>+Q11</f>
        <v/>
      </c>
      <c r="J1" s="29" t="str">
        <f>+Q12</f>
        <v/>
      </c>
      <c r="K1" s="29" t="str">
        <f>+Q13</f>
        <v/>
      </c>
      <c r="L1" s="28">
        <f>+C62</f>
        <v>0</v>
      </c>
      <c r="M1" s="28">
        <f>+C63</f>
        <v>0</v>
      </c>
      <c r="N1" s="28">
        <f>+C64</f>
        <v>0</v>
      </c>
      <c r="O1" s="28">
        <f>+C65</f>
        <v>0</v>
      </c>
      <c r="P1" s="29">
        <f>+W62</f>
        <v>0</v>
      </c>
      <c r="Q1" s="29" t="str">
        <f>+W63</f>
        <v>　</v>
      </c>
      <c r="R1" s="29">
        <f>+W64</f>
        <v>0</v>
      </c>
      <c r="S1" s="29">
        <f>+W65</f>
        <v>0</v>
      </c>
      <c r="T1" s="29">
        <f>+W66</f>
        <v>0</v>
      </c>
      <c r="U1" s="29">
        <f>+W67</f>
        <v>0</v>
      </c>
      <c r="V1" s="29">
        <f>W68</f>
        <v>0</v>
      </c>
      <c r="W1" s="28">
        <f>+C68</f>
        <v>0</v>
      </c>
      <c r="X1" s="28">
        <f>+C69</f>
        <v>0</v>
      </c>
      <c r="Y1" s="28">
        <f>+C70</f>
        <v>0</v>
      </c>
      <c r="Z1" s="29">
        <f>C73</f>
        <v>0</v>
      </c>
      <c r="AA1" s="29">
        <f>C74</f>
        <v>0</v>
      </c>
      <c r="AB1" s="29">
        <f>C75</f>
        <v>0</v>
      </c>
      <c r="AC1" s="29">
        <f>D78</f>
        <v>0</v>
      </c>
      <c r="AD1" s="28" t="str">
        <f>+C81</f>
        <v>　</v>
      </c>
      <c r="AE1" s="28" t="str">
        <f>C82</f>
        <v>　</v>
      </c>
      <c r="AF1" s="28">
        <f>+C83</f>
        <v>0</v>
      </c>
      <c r="AG1" s="28">
        <f>+D86</f>
        <v>0</v>
      </c>
      <c r="AH1" s="29" t="str">
        <f>+C89</f>
        <v>　</v>
      </c>
      <c r="AI1" s="29" t="str">
        <f>+C90</f>
        <v>　</v>
      </c>
      <c r="AJ1" s="29">
        <f>+C91</f>
        <v>0</v>
      </c>
      <c r="AK1" s="29">
        <f>+D94</f>
        <v>0</v>
      </c>
      <c r="AL1" s="28">
        <f>+C97</f>
        <v>0</v>
      </c>
      <c r="AM1" s="28">
        <f>C98</f>
        <v>0</v>
      </c>
      <c r="AN1" s="28">
        <f>C99</f>
        <v>0</v>
      </c>
      <c r="AO1" s="28">
        <f>C100</f>
        <v>0</v>
      </c>
      <c r="AP1" s="28">
        <f>+D103</f>
        <v>0</v>
      </c>
      <c r="AQ1" s="29">
        <f>+C106</f>
        <v>0</v>
      </c>
      <c r="AR1" s="29">
        <f>C107</f>
        <v>0</v>
      </c>
      <c r="AS1" s="29">
        <f>C108</f>
        <v>0</v>
      </c>
      <c r="AT1" s="29">
        <f>C109</f>
        <v>0</v>
      </c>
      <c r="AU1" s="29">
        <f>+D112</f>
        <v>0</v>
      </c>
      <c r="AV1" s="28">
        <f>+C115</f>
        <v>0</v>
      </c>
      <c r="AW1" s="28">
        <f>C116</f>
        <v>0</v>
      </c>
      <c r="AX1" s="28">
        <f>C117</f>
        <v>0</v>
      </c>
      <c r="AY1" s="28">
        <f>+D120</f>
        <v>0</v>
      </c>
      <c r="AZ1" s="29">
        <f>+D124</f>
        <v>0</v>
      </c>
      <c r="BA1" s="28">
        <f>+D128</f>
        <v>0</v>
      </c>
    </row>
    <row r="2" spans="2:53" ht="20.100000000000001" customHeight="1" x14ac:dyDescent="0.15">
      <c r="B2" s="30" t="s">
        <v>70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2:53" ht="5.0999999999999996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2:53" ht="5.0999999999999996" customHeight="1" thickBo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2:53" ht="49.9" customHeight="1" thickTop="1" thickBot="1" x14ac:dyDescent="0.2">
      <c r="B5" s="79" t="s">
        <v>54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1"/>
    </row>
    <row r="6" spans="2:53" ht="9.9499999999999993" customHeight="1" thickTop="1" x14ac:dyDescent="0.15"/>
    <row r="7" spans="2:53" ht="20.100000000000001" customHeight="1" x14ac:dyDescent="0.15">
      <c r="B7" s="73" t="s">
        <v>2</v>
      </c>
      <c r="C7" s="73"/>
      <c r="D7" s="73"/>
      <c r="E7" s="73"/>
      <c r="F7" s="73"/>
      <c r="G7" s="1"/>
      <c r="H7" s="59" t="s">
        <v>22</v>
      </c>
      <c r="I7" s="60"/>
      <c r="J7" s="60"/>
      <c r="K7" s="60"/>
      <c r="L7" s="60"/>
      <c r="M7" s="60"/>
      <c r="N7" s="60"/>
      <c r="O7" s="74"/>
      <c r="U7" s="73" t="s">
        <v>0</v>
      </c>
      <c r="V7" s="73"/>
      <c r="W7" s="73"/>
      <c r="X7" s="73"/>
      <c r="Y7" s="73"/>
      <c r="Z7" s="1"/>
      <c r="AA7" s="59" t="s">
        <v>22</v>
      </c>
      <c r="AB7" s="74"/>
      <c r="AC7" s="59"/>
      <c r="AD7" s="74"/>
      <c r="AE7" t="s">
        <v>20</v>
      </c>
      <c r="AF7" s="59"/>
      <c r="AG7" s="74"/>
      <c r="AH7" t="s">
        <v>21</v>
      </c>
    </row>
    <row r="8" spans="2:53" ht="5.0999999999999996" customHeight="1" x14ac:dyDescent="0.15"/>
    <row r="9" spans="2:53" ht="20.100000000000001" customHeight="1" x14ac:dyDescent="0.15">
      <c r="B9" s="73" t="s">
        <v>1</v>
      </c>
      <c r="C9" s="73"/>
      <c r="D9" s="73"/>
      <c r="E9" s="73"/>
      <c r="F9" s="73"/>
      <c r="G9" s="1"/>
      <c r="H9" s="59" t="s">
        <v>97</v>
      </c>
      <c r="I9" s="74"/>
      <c r="J9" s="59"/>
      <c r="K9" s="74"/>
      <c r="L9" t="s">
        <v>20</v>
      </c>
      <c r="M9" s="59"/>
      <c r="N9" s="74"/>
      <c r="O9" t="s">
        <v>21</v>
      </c>
      <c r="U9" s="75" t="s">
        <v>55</v>
      </c>
      <c r="V9" s="75"/>
      <c r="W9" s="75"/>
      <c r="X9" s="75"/>
      <c r="Y9" s="75"/>
      <c r="Z9" s="75"/>
      <c r="AA9" s="75"/>
      <c r="AB9" s="75"/>
      <c r="AC9" s="75"/>
      <c r="AD9" s="75"/>
      <c r="AE9" s="76"/>
      <c r="AF9" s="77"/>
      <c r="AG9" s="78"/>
      <c r="AH9" t="s">
        <v>23</v>
      </c>
    </row>
    <row r="10" spans="2:53" ht="5.0999999999999996" customHeight="1" x14ac:dyDescent="0.15"/>
    <row r="11" spans="2:53" hidden="1" outlineLevel="1" x14ac:dyDescent="0.15">
      <c r="B11" s="19"/>
      <c r="C11" s="19"/>
      <c r="D11" s="6"/>
      <c r="E11" s="24">
        <f>IF(F11="",0,1)</f>
        <v>0</v>
      </c>
      <c r="F11" s="46" t="str">
        <f>IF(E40="●",F40,"")</f>
        <v/>
      </c>
      <c r="G11" s="47"/>
      <c r="H11" s="47"/>
      <c r="I11" s="47"/>
      <c r="J11" s="47"/>
      <c r="K11" s="47"/>
      <c r="L11" s="47"/>
      <c r="M11" s="48"/>
      <c r="N11" s="6"/>
      <c r="P11" s="24">
        <v>1</v>
      </c>
      <c r="Q11" s="46" t="str">
        <f>VLOOKUP(P11,$E$11:$M$37,2)</f>
        <v/>
      </c>
      <c r="R11" s="47"/>
      <c r="S11" s="47"/>
      <c r="T11" s="47"/>
      <c r="U11" s="47"/>
      <c r="V11" s="47"/>
      <c r="W11" s="47"/>
      <c r="X11" s="48"/>
      <c r="AH11" s="20">
        <f>COUNTIF(E11:E37,"●")+COUNTIF(E20:E28,"●")+COUNTIF(E29:E36,"●")</f>
        <v>0</v>
      </c>
    </row>
    <row r="12" spans="2:53" hidden="1" outlineLevel="1" x14ac:dyDescent="0.15">
      <c r="B12" s="19"/>
      <c r="C12" s="19"/>
      <c r="D12" s="6"/>
      <c r="E12" s="24">
        <f t="shared" ref="E12:E37" si="0">IF(F12="",E11+0.01,INT(E11)+1)</f>
        <v>0.01</v>
      </c>
      <c r="F12" s="46" t="str">
        <f>IF(E42="●",F42,"")</f>
        <v/>
      </c>
      <c r="G12" s="47"/>
      <c r="H12" s="47"/>
      <c r="I12" s="47"/>
      <c r="J12" s="47"/>
      <c r="K12" s="47"/>
      <c r="L12" s="47"/>
      <c r="M12" s="48"/>
      <c r="N12" s="6"/>
      <c r="P12" s="24">
        <v>2</v>
      </c>
      <c r="Q12" s="46" t="str">
        <f>IF(MAX(E11:E37)&lt;2,"",VLOOKUP(P12,$E$11:$M$37,2))</f>
        <v/>
      </c>
      <c r="R12" s="47"/>
      <c r="S12" s="47"/>
      <c r="T12" s="47"/>
      <c r="U12" s="47"/>
      <c r="V12" s="47"/>
      <c r="W12" s="47"/>
      <c r="X12" s="48"/>
      <c r="AH12" s="6"/>
    </row>
    <row r="13" spans="2:53" hidden="1" outlineLevel="1" x14ac:dyDescent="0.15">
      <c r="B13" s="19"/>
      <c r="C13" s="19"/>
      <c r="D13" s="6"/>
      <c r="E13" s="24">
        <f t="shared" si="0"/>
        <v>0.02</v>
      </c>
      <c r="F13" s="46" t="str">
        <f>IF(E44="●",F44,"")</f>
        <v/>
      </c>
      <c r="G13" s="47"/>
      <c r="H13" s="47"/>
      <c r="I13" s="47"/>
      <c r="J13" s="47"/>
      <c r="K13" s="47"/>
      <c r="L13" s="47"/>
      <c r="M13" s="48"/>
      <c r="N13" s="6"/>
      <c r="P13" s="24">
        <v>3</v>
      </c>
      <c r="Q13" s="46" t="str">
        <f>IF(MAX(E11:E37)&lt;3,"",IF(VLOOKUP(P13,$E$11:$M$37,2)=Q12,"",VLOOKUP(P13,$E$11:$M$37,2)))</f>
        <v/>
      </c>
      <c r="R13" s="47"/>
      <c r="S13" s="47"/>
      <c r="T13" s="47"/>
      <c r="U13" s="47"/>
      <c r="V13" s="47"/>
      <c r="W13" s="47"/>
      <c r="X13" s="48"/>
      <c r="AH13" s="6"/>
    </row>
    <row r="14" spans="2:53" hidden="1" outlineLevel="1" x14ac:dyDescent="0.15">
      <c r="B14" s="19"/>
      <c r="C14" s="19"/>
      <c r="D14" s="6"/>
      <c r="E14" s="24">
        <f t="shared" si="0"/>
        <v>0.03</v>
      </c>
      <c r="F14" s="46" t="str">
        <f>IF(E46="●",F46,"")</f>
        <v/>
      </c>
      <c r="G14" s="47"/>
      <c r="H14" s="47"/>
      <c r="I14" s="47"/>
      <c r="J14" s="47"/>
      <c r="K14" s="47"/>
      <c r="L14" s="47"/>
      <c r="M14" s="48"/>
      <c r="N14" s="6"/>
      <c r="AH14" s="6"/>
    </row>
    <row r="15" spans="2:53" hidden="1" outlineLevel="1" x14ac:dyDescent="0.15">
      <c r="B15" s="19"/>
      <c r="C15" s="19"/>
      <c r="D15" s="6"/>
      <c r="E15" s="24">
        <f t="shared" si="0"/>
        <v>0.04</v>
      </c>
      <c r="F15" s="46" t="str">
        <f>IF(E48="●",F48,"")</f>
        <v/>
      </c>
      <c r="G15" s="47"/>
      <c r="H15" s="47"/>
      <c r="I15" s="47"/>
      <c r="J15" s="47"/>
      <c r="K15" s="47"/>
      <c r="L15" s="47"/>
      <c r="M15" s="48"/>
      <c r="N15" s="6"/>
      <c r="AH15" s="6"/>
    </row>
    <row r="16" spans="2:53" hidden="1" outlineLevel="1" x14ac:dyDescent="0.15">
      <c r="B16" s="19"/>
      <c r="C16" s="19"/>
      <c r="D16" s="6"/>
      <c r="E16" s="24">
        <f t="shared" si="0"/>
        <v>0.05</v>
      </c>
      <c r="F16" s="46" t="str">
        <f>IF(E50="●",F50,"")</f>
        <v/>
      </c>
      <c r="G16" s="47"/>
      <c r="H16" s="47"/>
      <c r="I16" s="47"/>
      <c r="J16" s="47"/>
      <c r="K16" s="47"/>
      <c r="L16" s="47"/>
      <c r="M16" s="48"/>
      <c r="N16" s="6"/>
      <c r="AH16" s="6"/>
    </row>
    <row r="17" spans="2:34" hidden="1" outlineLevel="1" x14ac:dyDescent="0.15">
      <c r="B17" s="19"/>
      <c r="C17" s="19"/>
      <c r="D17" s="6"/>
      <c r="E17" s="24">
        <f t="shared" si="0"/>
        <v>6.0000000000000005E-2</v>
      </c>
      <c r="F17" s="46" t="str">
        <f>IF(E52="●",F52,"")</f>
        <v/>
      </c>
      <c r="G17" s="47"/>
      <c r="H17" s="47"/>
      <c r="I17" s="47"/>
      <c r="J17" s="47"/>
      <c r="K17" s="47"/>
      <c r="L17" s="47"/>
      <c r="M17" s="48"/>
      <c r="N17" s="6"/>
      <c r="AH17" s="6"/>
    </row>
    <row r="18" spans="2:34" hidden="1" outlineLevel="1" x14ac:dyDescent="0.15">
      <c r="B18" s="19"/>
      <c r="C18" s="19"/>
      <c r="D18" s="6"/>
      <c r="E18" s="24">
        <f t="shared" si="0"/>
        <v>7.0000000000000007E-2</v>
      </c>
      <c r="F18" s="46" t="str">
        <f>IF(E54="●",F54,"")</f>
        <v/>
      </c>
      <c r="G18" s="47"/>
      <c r="H18" s="47"/>
      <c r="I18" s="47"/>
      <c r="J18" s="47"/>
      <c r="K18" s="47"/>
      <c r="L18" s="47"/>
      <c r="M18" s="48"/>
      <c r="N18" s="6"/>
      <c r="AH18" s="6"/>
    </row>
    <row r="19" spans="2:34" hidden="1" outlineLevel="1" x14ac:dyDescent="0.15">
      <c r="B19" s="19"/>
      <c r="C19" s="19"/>
      <c r="D19" s="6"/>
      <c r="E19" s="24">
        <f t="shared" si="0"/>
        <v>0.08</v>
      </c>
      <c r="F19" s="46" t="str">
        <f>IF(E56="●",F56,"")</f>
        <v/>
      </c>
      <c r="G19" s="47"/>
      <c r="H19" s="47"/>
      <c r="I19" s="47"/>
      <c r="J19" s="47"/>
      <c r="K19" s="47"/>
      <c r="L19" s="47"/>
      <c r="M19" s="48"/>
      <c r="N19" s="6"/>
      <c r="AH19" s="6"/>
    </row>
    <row r="20" spans="2:34" hidden="1" outlineLevel="1" x14ac:dyDescent="0.15">
      <c r="B20" s="19"/>
      <c r="C20" s="19"/>
      <c r="D20" s="6"/>
      <c r="E20" s="24">
        <f t="shared" si="0"/>
        <v>0.09</v>
      </c>
      <c r="F20" s="46" t="str">
        <f>IF(O40="●",P40,"")</f>
        <v/>
      </c>
      <c r="G20" s="47"/>
      <c r="H20" s="47"/>
      <c r="I20" s="47"/>
      <c r="J20" s="47"/>
      <c r="K20" s="47"/>
      <c r="L20" s="47"/>
      <c r="M20" s="48"/>
      <c r="N20" s="6"/>
      <c r="O20" s="21"/>
      <c r="P20" s="11"/>
      <c r="Q20" s="11"/>
      <c r="R20" s="11"/>
      <c r="S20" s="11"/>
      <c r="T20" s="11"/>
      <c r="U20" s="11"/>
      <c r="V20" s="11"/>
      <c r="W20" s="11"/>
      <c r="Y20" s="21"/>
      <c r="Z20" s="11"/>
      <c r="AA20" s="11"/>
      <c r="AB20" s="11"/>
      <c r="AC20" s="11"/>
      <c r="AD20" s="11"/>
      <c r="AE20" s="11"/>
      <c r="AF20" s="11"/>
      <c r="AG20" s="11"/>
      <c r="AH20" s="6"/>
    </row>
    <row r="21" spans="2:34" hidden="1" outlineLevel="1" x14ac:dyDescent="0.15">
      <c r="B21" s="19"/>
      <c r="C21" s="19"/>
      <c r="D21" s="6"/>
      <c r="E21" s="24">
        <f t="shared" si="0"/>
        <v>9.9999999999999992E-2</v>
      </c>
      <c r="F21" s="46" t="str">
        <f>IF(O42="●",P42,"")</f>
        <v/>
      </c>
      <c r="G21" s="47"/>
      <c r="H21" s="47"/>
      <c r="I21" s="47"/>
      <c r="J21" s="47"/>
      <c r="K21" s="47"/>
      <c r="L21" s="47"/>
      <c r="M21" s="48"/>
      <c r="N21" s="6"/>
      <c r="O21" s="21"/>
      <c r="P21" s="11"/>
      <c r="Q21" s="11"/>
      <c r="R21" s="11"/>
      <c r="S21" s="11"/>
      <c r="T21" s="11"/>
      <c r="U21" s="11"/>
      <c r="V21" s="11"/>
      <c r="W21" s="11"/>
      <c r="Y21" s="21"/>
      <c r="Z21" s="11"/>
      <c r="AA21" s="11"/>
      <c r="AB21" s="11"/>
      <c r="AC21" s="11"/>
      <c r="AD21" s="11"/>
      <c r="AE21" s="11"/>
      <c r="AF21" s="11"/>
      <c r="AG21" s="11"/>
      <c r="AH21" s="6"/>
    </row>
    <row r="22" spans="2:34" hidden="1" outlineLevel="1" x14ac:dyDescent="0.15">
      <c r="B22" s="19"/>
      <c r="C22" s="19"/>
      <c r="D22" s="6"/>
      <c r="E22" s="24">
        <f t="shared" si="0"/>
        <v>0.10999999999999999</v>
      </c>
      <c r="F22" s="46" t="str">
        <f>IF(O44="●",P44,"")</f>
        <v/>
      </c>
      <c r="G22" s="47"/>
      <c r="H22" s="47"/>
      <c r="I22" s="47"/>
      <c r="J22" s="47"/>
      <c r="K22" s="47"/>
      <c r="L22" s="47"/>
      <c r="M22" s="48"/>
      <c r="N22" s="6"/>
      <c r="O22" s="21"/>
      <c r="P22" s="11"/>
      <c r="Q22" s="11"/>
      <c r="R22" s="11"/>
      <c r="S22" s="11"/>
      <c r="T22" s="11"/>
      <c r="U22" s="11"/>
      <c r="V22" s="11"/>
      <c r="W22" s="11"/>
      <c r="Y22" s="21"/>
      <c r="Z22" s="11"/>
      <c r="AA22" s="11"/>
      <c r="AB22" s="11"/>
      <c r="AC22" s="11"/>
      <c r="AD22" s="11"/>
      <c r="AE22" s="11"/>
      <c r="AF22" s="11"/>
      <c r="AG22" s="11"/>
      <c r="AH22" s="6"/>
    </row>
    <row r="23" spans="2:34" hidden="1" outlineLevel="1" x14ac:dyDescent="0.15">
      <c r="B23" s="19"/>
      <c r="C23" s="19"/>
      <c r="D23" s="6"/>
      <c r="E23" s="24">
        <f t="shared" si="0"/>
        <v>0.11999999999999998</v>
      </c>
      <c r="F23" s="46" t="str">
        <f>IF(O46="●",P46,"")</f>
        <v/>
      </c>
      <c r="G23" s="47"/>
      <c r="H23" s="47"/>
      <c r="I23" s="47"/>
      <c r="J23" s="47"/>
      <c r="K23" s="47"/>
      <c r="L23" s="47"/>
      <c r="M23" s="48"/>
      <c r="N23" s="6"/>
      <c r="O23" s="21"/>
      <c r="P23" s="11"/>
      <c r="Q23" s="11"/>
      <c r="R23" s="11"/>
      <c r="S23" s="11"/>
      <c r="T23" s="11"/>
      <c r="U23" s="11"/>
      <c r="V23" s="11"/>
      <c r="W23" s="11"/>
      <c r="Y23" s="21"/>
      <c r="Z23" s="11"/>
      <c r="AA23" s="11"/>
      <c r="AB23" s="11"/>
      <c r="AC23" s="11"/>
      <c r="AD23" s="11"/>
      <c r="AE23" s="11"/>
      <c r="AF23" s="11"/>
      <c r="AG23" s="11"/>
      <c r="AH23" s="6"/>
    </row>
    <row r="24" spans="2:34" hidden="1" outlineLevel="1" x14ac:dyDescent="0.15">
      <c r="B24" s="19"/>
      <c r="C24" s="19"/>
      <c r="D24" s="6"/>
      <c r="E24" s="24">
        <f t="shared" si="0"/>
        <v>0.12999999999999998</v>
      </c>
      <c r="F24" s="46" t="str">
        <f>IF(O48="●",P48,"")</f>
        <v/>
      </c>
      <c r="G24" s="47"/>
      <c r="H24" s="47"/>
      <c r="I24" s="47"/>
      <c r="J24" s="47"/>
      <c r="K24" s="47"/>
      <c r="L24" s="47"/>
      <c r="M24" s="48"/>
      <c r="N24" s="6"/>
      <c r="O24" s="21"/>
      <c r="P24" s="11"/>
      <c r="Q24" s="11"/>
      <c r="R24" s="11"/>
      <c r="S24" s="11"/>
      <c r="T24" s="11"/>
      <c r="U24" s="11"/>
      <c r="V24" s="11"/>
      <c r="W24" s="11"/>
      <c r="Y24" s="21"/>
      <c r="Z24" s="11"/>
      <c r="AA24" s="11"/>
      <c r="AB24" s="11"/>
      <c r="AC24" s="11"/>
      <c r="AD24" s="11"/>
      <c r="AE24" s="11"/>
      <c r="AF24" s="11"/>
      <c r="AG24" s="11"/>
      <c r="AH24" s="6"/>
    </row>
    <row r="25" spans="2:34" hidden="1" outlineLevel="1" x14ac:dyDescent="0.15">
      <c r="B25" s="19"/>
      <c r="C25" s="19"/>
      <c r="D25" s="6"/>
      <c r="E25" s="24">
        <f t="shared" si="0"/>
        <v>0.13999999999999999</v>
      </c>
      <c r="F25" s="46" t="str">
        <f>IF(O50="●",P50,"")</f>
        <v/>
      </c>
      <c r="G25" s="47"/>
      <c r="H25" s="47"/>
      <c r="I25" s="47"/>
      <c r="J25" s="47"/>
      <c r="K25" s="47"/>
      <c r="L25" s="47"/>
      <c r="M25" s="48"/>
      <c r="N25" s="6"/>
      <c r="O25" s="21"/>
      <c r="P25" s="11"/>
      <c r="Q25" s="11"/>
      <c r="R25" s="11"/>
      <c r="S25" s="11"/>
      <c r="T25" s="11"/>
      <c r="U25" s="11"/>
      <c r="V25" s="11"/>
      <c r="W25" s="11"/>
      <c r="Y25" s="21"/>
      <c r="Z25" s="11"/>
      <c r="AA25" s="11"/>
      <c r="AB25" s="11"/>
      <c r="AC25" s="11"/>
      <c r="AD25" s="11"/>
      <c r="AE25" s="11"/>
      <c r="AF25" s="11"/>
      <c r="AG25" s="11"/>
      <c r="AH25" s="6"/>
    </row>
    <row r="26" spans="2:34" hidden="1" outlineLevel="1" x14ac:dyDescent="0.15">
      <c r="B26" s="19"/>
      <c r="C26" s="19"/>
      <c r="D26" s="6"/>
      <c r="E26" s="24">
        <f t="shared" si="0"/>
        <v>0.15</v>
      </c>
      <c r="F26" s="46" t="str">
        <f>IF(O52="●",P52,"")</f>
        <v/>
      </c>
      <c r="G26" s="47"/>
      <c r="H26" s="47"/>
      <c r="I26" s="47"/>
      <c r="J26" s="47"/>
      <c r="K26" s="47"/>
      <c r="L26" s="47"/>
      <c r="M26" s="48"/>
      <c r="N26" s="6"/>
      <c r="O26" s="21"/>
      <c r="P26" s="11"/>
      <c r="Q26" s="11"/>
      <c r="R26" s="11"/>
      <c r="S26" s="11"/>
      <c r="T26" s="11"/>
      <c r="U26" s="11"/>
      <c r="V26" s="11"/>
      <c r="W26" s="11"/>
      <c r="Y26" s="21"/>
      <c r="Z26" s="11"/>
      <c r="AA26" s="11"/>
      <c r="AB26" s="11"/>
      <c r="AC26" s="11"/>
      <c r="AD26" s="11"/>
      <c r="AE26" s="11"/>
      <c r="AF26" s="11"/>
      <c r="AG26" s="11"/>
      <c r="AH26" s="6"/>
    </row>
    <row r="27" spans="2:34" hidden="1" outlineLevel="1" x14ac:dyDescent="0.15">
      <c r="B27" s="19"/>
      <c r="C27" s="19"/>
      <c r="D27" s="6"/>
      <c r="E27" s="24">
        <f t="shared" si="0"/>
        <v>0.16</v>
      </c>
      <c r="F27" s="46" t="str">
        <f>IF(O54="●",P54,"")</f>
        <v/>
      </c>
      <c r="G27" s="47"/>
      <c r="H27" s="47"/>
      <c r="I27" s="47"/>
      <c r="J27" s="47"/>
      <c r="K27" s="47"/>
      <c r="L27" s="47"/>
      <c r="M27" s="48"/>
      <c r="N27" s="6"/>
      <c r="O27" s="21"/>
      <c r="P27" s="11"/>
      <c r="Q27" s="11"/>
      <c r="R27" s="11"/>
      <c r="S27" s="11"/>
      <c r="T27" s="11"/>
      <c r="U27" s="11"/>
      <c r="V27" s="11"/>
      <c r="W27" s="11"/>
      <c r="Y27" s="21"/>
      <c r="Z27" s="11"/>
      <c r="AA27" s="11"/>
      <c r="AB27" s="11"/>
      <c r="AC27" s="11"/>
      <c r="AD27" s="11"/>
      <c r="AE27" s="11"/>
      <c r="AF27" s="11"/>
      <c r="AG27" s="11"/>
      <c r="AH27" s="6"/>
    </row>
    <row r="28" spans="2:34" hidden="1" outlineLevel="1" x14ac:dyDescent="0.15">
      <c r="B28" s="19"/>
      <c r="C28" s="19"/>
      <c r="D28" s="6"/>
      <c r="E28" s="24">
        <f t="shared" si="0"/>
        <v>0.17</v>
      </c>
      <c r="F28" s="46" t="str">
        <f>IF(O56="●",P56,"")</f>
        <v/>
      </c>
      <c r="G28" s="47"/>
      <c r="H28" s="47"/>
      <c r="I28" s="47"/>
      <c r="J28" s="47"/>
      <c r="K28" s="47"/>
      <c r="L28" s="47"/>
      <c r="M28" s="48"/>
      <c r="N28" s="6"/>
      <c r="O28" s="21"/>
      <c r="P28" s="11"/>
      <c r="Q28" s="11"/>
      <c r="R28" s="11"/>
      <c r="S28" s="11"/>
      <c r="T28" s="11"/>
      <c r="U28" s="11"/>
      <c r="V28" s="11"/>
      <c r="W28" s="11"/>
      <c r="Y28" s="21"/>
      <c r="Z28" s="11"/>
      <c r="AA28" s="11"/>
      <c r="AB28" s="11"/>
      <c r="AC28" s="11"/>
      <c r="AD28" s="11"/>
      <c r="AE28" s="11"/>
      <c r="AF28" s="11"/>
      <c r="AG28" s="11"/>
      <c r="AH28" s="6"/>
    </row>
    <row r="29" spans="2:34" hidden="1" outlineLevel="1" x14ac:dyDescent="0.15">
      <c r="B29" s="19"/>
      <c r="C29" s="19"/>
      <c r="D29" s="6"/>
      <c r="E29" s="24">
        <f t="shared" si="0"/>
        <v>0.18000000000000002</v>
      </c>
      <c r="F29" s="46" t="str">
        <f>IF(Y40="●",Z40,"")</f>
        <v/>
      </c>
      <c r="G29" s="47"/>
      <c r="H29" s="47"/>
      <c r="I29" s="47"/>
      <c r="J29" s="47"/>
      <c r="K29" s="47"/>
      <c r="L29" s="47"/>
      <c r="M29" s="48"/>
      <c r="N29" s="6"/>
      <c r="O29" s="21"/>
      <c r="P29" s="11"/>
      <c r="Q29" s="11"/>
      <c r="R29" s="11"/>
      <c r="S29" s="11"/>
      <c r="T29" s="11"/>
      <c r="U29" s="11"/>
      <c r="V29" s="11"/>
      <c r="W29" s="11"/>
      <c r="Y29" s="21"/>
      <c r="Z29" s="11"/>
      <c r="AA29" s="11"/>
      <c r="AB29" s="11"/>
      <c r="AC29" s="11"/>
      <c r="AD29" s="11"/>
      <c r="AE29" s="11"/>
      <c r="AF29" s="11"/>
      <c r="AG29" s="11"/>
      <c r="AH29" s="6"/>
    </row>
    <row r="30" spans="2:34" hidden="1" outlineLevel="1" x14ac:dyDescent="0.15">
      <c r="B30" s="19"/>
      <c r="C30" s="19"/>
      <c r="D30" s="6"/>
      <c r="E30" s="24">
        <f t="shared" si="0"/>
        <v>0.19000000000000003</v>
      </c>
      <c r="F30" s="46" t="str">
        <f>IF(Y42="●",Z42,"")</f>
        <v/>
      </c>
      <c r="G30" s="47"/>
      <c r="H30" s="47"/>
      <c r="I30" s="47"/>
      <c r="J30" s="47"/>
      <c r="K30" s="47"/>
      <c r="L30" s="47"/>
      <c r="M30" s="48"/>
      <c r="N30" s="6"/>
      <c r="O30" s="21"/>
      <c r="P30" s="11"/>
      <c r="Q30" s="11"/>
      <c r="R30" s="11"/>
      <c r="S30" s="11"/>
      <c r="T30" s="11"/>
      <c r="U30" s="11"/>
      <c r="V30" s="11"/>
      <c r="W30" s="11"/>
      <c r="Y30" s="21"/>
      <c r="Z30" s="11"/>
      <c r="AA30" s="11"/>
      <c r="AB30" s="11"/>
      <c r="AC30" s="11"/>
      <c r="AD30" s="11"/>
      <c r="AE30" s="11"/>
      <c r="AF30" s="11"/>
      <c r="AG30" s="11"/>
      <c r="AH30" s="6"/>
    </row>
    <row r="31" spans="2:34" hidden="1" outlineLevel="1" x14ac:dyDescent="0.15">
      <c r="B31" s="19"/>
      <c r="C31" s="19"/>
      <c r="D31" s="6"/>
      <c r="E31" s="24">
        <f t="shared" si="0"/>
        <v>0.20000000000000004</v>
      </c>
      <c r="F31" s="46" t="str">
        <f>IF(Y44="●",Z44,"")</f>
        <v/>
      </c>
      <c r="G31" s="47"/>
      <c r="H31" s="47"/>
      <c r="I31" s="47"/>
      <c r="J31" s="47"/>
      <c r="K31" s="47"/>
      <c r="L31" s="47"/>
      <c r="M31" s="48"/>
      <c r="N31" s="6"/>
      <c r="O31" s="21"/>
      <c r="P31" s="11"/>
      <c r="Q31" s="11"/>
      <c r="R31" s="11"/>
      <c r="S31" s="11"/>
      <c r="T31" s="11"/>
      <c r="U31" s="11"/>
      <c r="V31" s="11"/>
      <c r="W31" s="11"/>
      <c r="Y31" s="21"/>
      <c r="Z31" s="11"/>
      <c r="AA31" s="11"/>
      <c r="AB31" s="11"/>
      <c r="AC31" s="11"/>
      <c r="AD31" s="11"/>
      <c r="AE31" s="11"/>
      <c r="AF31" s="11"/>
      <c r="AG31" s="11"/>
      <c r="AH31" s="6"/>
    </row>
    <row r="32" spans="2:34" hidden="1" outlineLevel="1" x14ac:dyDescent="0.15">
      <c r="B32" s="19"/>
      <c r="C32" s="19"/>
      <c r="D32" s="6"/>
      <c r="E32" s="24">
        <f t="shared" si="0"/>
        <v>0.21000000000000005</v>
      </c>
      <c r="F32" s="46" t="str">
        <f>IF(Y46="●",Z46,"")</f>
        <v/>
      </c>
      <c r="G32" s="47"/>
      <c r="H32" s="47"/>
      <c r="I32" s="47"/>
      <c r="J32" s="47"/>
      <c r="K32" s="47"/>
      <c r="L32" s="47"/>
      <c r="M32" s="48"/>
      <c r="N32" s="6"/>
      <c r="O32" s="21"/>
      <c r="P32" s="11"/>
      <c r="Q32" s="11"/>
      <c r="R32" s="11"/>
      <c r="S32" s="11"/>
      <c r="T32" s="11"/>
      <c r="U32" s="11"/>
      <c r="V32" s="11"/>
      <c r="W32" s="11"/>
      <c r="Y32" s="21"/>
      <c r="Z32" s="11"/>
      <c r="AA32" s="11"/>
      <c r="AB32" s="11"/>
      <c r="AC32" s="11"/>
      <c r="AD32" s="11"/>
      <c r="AE32" s="11"/>
      <c r="AF32" s="11"/>
      <c r="AG32" s="11"/>
      <c r="AH32" s="6"/>
    </row>
    <row r="33" spans="2:34" hidden="1" outlineLevel="1" x14ac:dyDescent="0.15">
      <c r="B33" s="19"/>
      <c r="C33" s="19"/>
      <c r="D33" s="6"/>
      <c r="E33" s="24">
        <f t="shared" si="0"/>
        <v>0.22000000000000006</v>
      </c>
      <c r="F33" s="46" t="str">
        <f>IF(Y48="●",Z48,"")</f>
        <v/>
      </c>
      <c r="G33" s="47"/>
      <c r="H33" s="47"/>
      <c r="I33" s="47"/>
      <c r="J33" s="47"/>
      <c r="K33" s="47"/>
      <c r="L33" s="47"/>
      <c r="M33" s="48"/>
      <c r="N33" s="6"/>
      <c r="O33" s="21"/>
      <c r="P33" s="11"/>
      <c r="Q33" s="11"/>
      <c r="R33" s="11"/>
      <c r="S33" s="11"/>
      <c r="T33" s="11"/>
      <c r="U33" s="11"/>
      <c r="V33" s="11"/>
      <c r="W33" s="11"/>
      <c r="Y33" s="21"/>
      <c r="Z33" s="11"/>
      <c r="AA33" s="11"/>
      <c r="AB33" s="11"/>
      <c r="AC33" s="11"/>
      <c r="AD33" s="11"/>
      <c r="AE33" s="11"/>
      <c r="AF33" s="11"/>
      <c r="AG33" s="11"/>
      <c r="AH33" s="6"/>
    </row>
    <row r="34" spans="2:34" hidden="1" outlineLevel="1" x14ac:dyDescent="0.15">
      <c r="B34" s="19"/>
      <c r="C34" s="19"/>
      <c r="D34" s="6"/>
      <c r="E34" s="24">
        <f t="shared" si="0"/>
        <v>0.23000000000000007</v>
      </c>
      <c r="F34" s="46" t="str">
        <f>IF(Y50="●",Z50,"")</f>
        <v/>
      </c>
      <c r="G34" s="47"/>
      <c r="H34" s="47"/>
      <c r="I34" s="47"/>
      <c r="J34" s="47"/>
      <c r="K34" s="47"/>
      <c r="L34" s="47"/>
      <c r="M34" s="48"/>
      <c r="N34" s="6"/>
      <c r="O34" s="21"/>
      <c r="P34" s="11"/>
      <c r="Q34" s="11"/>
      <c r="R34" s="11"/>
      <c r="S34" s="11"/>
      <c r="T34" s="11"/>
      <c r="U34" s="11"/>
      <c r="V34" s="11"/>
      <c r="W34" s="11"/>
      <c r="Y34" s="21"/>
      <c r="Z34" s="11"/>
      <c r="AA34" s="11"/>
      <c r="AB34" s="11"/>
      <c r="AC34" s="11"/>
      <c r="AD34" s="11"/>
      <c r="AE34" s="11"/>
      <c r="AF34" s="11"/>
      <c r="AG34" s="11"/>
      <c r="AH34" s="6"/>
    </row>
    <row r="35" spans="2:34" hidden="1" outlineLevel="1" x14ac:dyDescent="0.15">
      <c r="B35" s="19"/>
      <c r="C35" s="19"/>
      <c r="D35" s="6"/>
      <c r="E35" s="24">
        <f t="shared" si="0"/>
        <v>0.24000000000000007</v>
      </c>
      <c r="F35" s="46" t="str">
        <f>IF(Y52="●",Z52,"")</f>
        <v/>
      </c>
      <c r="G35" s="47"/>
      <c r="H35" s="47"/>
      <c r="I35" s="47"/>
      <c r="J35" s="47"/>
      <c r="K35" s="47"/>
      <c r="L35" s="47"/>
      <c r="M35" s="48"/>
      <c r="N35" s="6"/>
      <c r="O35" s="21"/>
      <c r="P35" s="11"/>
      <c r="Q35" s="11"/>
      <c r="R35" s="11"/>
      <c r="S35" s="11"/>
      <c r="T35" s="11"/>
      <c r="U35" s="11"/>
      <c r="V35" s="11"/>
      <c r="W35" s="11"/>
      <c r="Y35" s="21"/>
      <c r="Z35" s="11"/>
      <c r="AA35" s="11"/>
      <c r="AB35" s="11"/>
      <c r="AC35" s="11"/>
      <c r="AD35" s="11"/>
      <c r="AE35" s="11"/>
      <c r="AF35" s="11"/>
      <c r="AG35" s="11"/>
      <c r="AH35" s="6"/>
    </row>
    <row r="36" spans="2:34" hidden="1" outlineLevel="1" x14ac:dyDescent="0.15">
      <c r="B36" s="19"/>
      <c r="C36" s="19"/>
      <c r="D36" s="6"/>
      <c r="E36" s="24">
        <f t="shared" si="0"/>
        <v>0.25000000000000006</v>
      </c>
      <c r="F36" s="46" t="str">
        <f>IF(Y54="●",Z54,"")</f>
        <v/>
      </c>
      <c r="G36" s="47"/>
      <c r="H36" s="47"/>
      <c r="I36" s="47"/>
      <c r="J36" s="47"/>
      <c r="K36" s="47"/>
      <c r="L36" s="47"/>
      <c r="M36" s="48"/>
      <c r="N36" s="6"/>
      <c r="O36" s="21"/>
      <c r="P36" s="11"/>
      <c r="Q36" s="11"/>
      <c r="R36" s="11"/>
      <c r="S36" s="11"/>
      <c r="T36" s="11"/>
      <c r="U36" s="11"/>
      <c r="V36" s="11"/>
      <c r="W36" s="11"/>
      <c r="Y36" s="21"/>
      <c r="Z36" s="11"/>
      <c r="AA36" s="11"/>
      <c r="AB36" s="11"/>
      <c r="AC36" s="11"/>
      <c r="AD36" s="11"/>
      <c r="AE36" s="11"/>
      <c r="AF36" s="11"/>
      <c r="AG36" s="11"/>
      <c r="AH36" s="6"/>
    </row>
    <row r="37" spans="2:34" hidden="1" outlineLevel="1" x14ac:dyDescent="0.15">
      <c r="B37" s="19"/>
      <c r="C37" s="19"/>
      <c r="D37" s="6"/>
      <c r="E37" s="24">
        <f t="shared" si="0"/>
        <v>0.26000000000000006</v>
      </c>
      <c r="F37" s="46" t="str">
        <f>IF(E58="●",P58,"")</f>
        <v/>
      </c>
      <c r="G37" s="47"/>
      <c r="H37" s="47"/>
      <c r="I37" s="47"/>
      <c r="J37" s="47"/>
      <c r="K37" s="47"/>
      <c r="L37" s="47"/>
      <c r="M37" s="48"/>
      <c r="N37" s="6"/>
      <c r="O37" s="21"/>
      <c r="P37" s="11"/>
      <c r="Q37" s="11"/>
      <c r="R37" s="11"/>
      <c r="S37" s="11"/>
      <c r="T37" s="11"/>
      <c r="U37" s="11"/>
      <c r="V37" s="11"/>
      <c r="W37" s="11"/>
      <c r="Y37" s="21"/>
      <c r="Z37" s="11"/>
      <c r="AA37" s="11"/>
      <c r="AB37" s="11"/>
      <c r="AC37" s="11"/>
      <c r="AD37" s="11"/>
      <c r="AE37" s="11"/>
      <c r="AF37" s="11"/>
      <c r="AG37" s="11"/>
      <c r="AH37" s="6"/>
    </row>
    <row r="38" spans="2:34" ht="5.0999999999999996" customHeight="1" collapsed="1" x14ac:dyDescent="0.15"/>
    <row r="39" spans="2:34" ht="9.9499999999999993" customHeight="1" x14ac:dyDescent="0.15">
      <c r="B39" s="67" t="s">
        <v>96</v>
      </c>
      <c r="C39" s="68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"/>
    </row>
    <row r="40" spans="2:34" x14ac:dyDescent="0.15">
      <c r="B40" s="69"/>
      <c r="C40" s="70"/>
      <c r="D40" s="5"/>
      <c r="E40" s="24"/>
      <c r="F40" s="43" t="s">
        <v>24</v>
      </c>
      <c r="G40" s="44"/>
      <c r="H40" s="44"/>
      <c r="I40" s="44"/>
      <c r="J40" s="44"/>
      <c r="K40" s="44"/>
      <c r="L40" s="44"/>
      <c r="M40" s="45"/>
      <c r="N40" s="6"/>
      <c r="O40" s="24"/>
      <c r="P40" s="43" t="s">
        <v>37</v>
      </c>
      <c r="Q40" s="44"/>
      <c r="R40" s="44"/>
      <c r="S40" s="44"/>
      <c r="T40" s="44"/>
      <c r="U40" s="44"/>
      <c r="V40" s="44"/>
      <c r="W40" s="45"/>
      <c r="Y40" s="24"/>
      <c r="Z40" s="43" t="s">
        <v>46</v>
      </c>
      <c r="AA40" s="44"/>
      <c r="AB40" s="44"/>
      <c r="AC40" s="44"/>
      <c r="AD40" s="44"/>
      <c r="AE40" s="44"/>
      <c r="AF40" s="44"/>
      <c r="AG40" s="45"/>
      <c r="AH40" s="18">
        <f>COUNTIF(E40:E58,"●")+COUNTIF(O40:O56,"●")+COUNTIF(Y40:Y54,"●")</f>
        <v>0</v>
      </c>
    </row>
    <row r="41" spans="2:34" ht="5.0999999999999996" customHeight="1" x14ac:dyDescent="0.15">
      <c r="B41" s="69"/>
      <c r="C41" s="70"/>
      <c r="D41" s="5"/>
      <c r="F41" s="12"/>
      <c r="G41" s="12"/>
      <c r="H41" s="12"/>
      <c r="I41" s="12"/>
      <c r="J41" s="12"/>
      <c r="K41" s="12"/>
      <c r="L41" s="12"/>
      <c r="M41" s="12"/>
      <c r="N41" s="6"/>
      <c r="P41" s="12"/>
      <c r="Q41" s="12"/>
      <c r="R41" s="12"/>
      <c r="S41" s="12"/>
      <c r="T41" s="12"/>
      <c r="U41" s="12"/>
      <c r="V41" s="12"/>
      <c r="W41" s="12"/>
      <c r="Z41" s="12"/>
      <c r="AA41" s="12"/>
      <c r="AB41" s="12"/>
      <c r="AC41" s="12"/>
      <c r="AD41" s="12"/>
      <c r="AE41" s="12"/>
      <c r="AF41" s="12"/>
      <c r="AG41" s="12"/>
      <c r="AH41" s="7"/>
    </row>
    <row r="42" spans="2:34" x14ac:dyDescent="0.15">
      <c r="B42" s="69"/>
      <c r="C42" s="70"/>
      <c r="D42" s="5"/>
      <c r="E42" s="24" t="s">
        <v>22</v>
      </c>
      <c r="F42" s="43" t="s">
        <v>32</v>
      </c>
      <c r="G42" s="44"/>
      <c r="H42" s="44"/>
      <c r="I42" s="44"/>
      <c r="J42" s="44"/>
      <c r="K42" s="44"/>
      <c r="L42" s="44"/>
      <c r="M42" s="45"/>
      <c r="N42" s="6"/>
      <c r="O42" s="24"/>
      <c r="P42" s="43" t="s">
        <v>38</v>
      </c>
      <c r="Q42" s="44"/>
      <c r="R42" s="44"/>
      <c r="S42" s="44"/>
      <c r="T42" s="44"/>
      <c r="U42" s="44"/>
      <c r="V42" s="44"/>
      <c r="W42" s="45"/>
      <c r="Y42" s="24" t="s">
        <v>22</v>
      </c>
      <c r="Z42" s="43" t="s">
        <v>47</v>
      </c>
      <c r="AA42" s="44"/>
      <c r="AB42" s="44"/>
      <c r="AC42" s="44"/>
      <c r="AD42" s="44"/>
      <c r="AE42" s="44"/>
      <c r="AF42" s="44"/>
      <c r="AG42" s="45"/>
      <c r="AH42" s="7"/>
    </row>
    <row r="43" spans="2:34" ht="5.0999999999999996" customHeight="1" x14ac:dyDescent="0.15">
      <c r="B43" s="69"/>
      <c r="C43" s="70"/>
      <c r="D43" s="5"/>
      <c r="F43" s="12"/>
      <c r="G43" s="12"/>
      <c r="H43" s="12"/>
      <c r="I43" s="12"/>
      <c r="J43" s="12"/>
      <c r="K43" s="12"/>
      <c r="L43" s="12"/>
      <c r="M43" s="12"/>
      <c r="N43" s="6"/>
      <c r="P43" s="12"/>
      <c r="Q43" s="12"/>
      <c r="R43" s="12"/>
      <c r="S43" s="12"/>
      <c r="T43" s="12"/>
      <c r="U43" s="12"/>
      <c r="V43" s="12"/>
      <c r="W43" s="12"/>
      <c r="Z43" s="12"/>
      <c r="AA43" s="12"/>
      <c r="AB43" s="12"/>
      <c r="AC43" s="12"/>
      <c r="AD43" s="12"/>
      <c r="AE43" s="12"/>
      <c r="AF43" s="12"/>
      <c r="AG43" s="12"/>
      <c r="AH43" s="7"/>
    </row>
    <row r="44" spans="2:34" x14ac:dyDescent="0.15">
      <c r="B44" s="69"/>
      <c r="C44" s="70"/>
      <c r="D44" s="5"/>
      <c r="E44" s="24"/>
      <c r="F44" s="43" t="s">
        <v>33</v>
      </c>
      <c r="G44" s="44"/>
      <c r="H44" s="44"/>
      <c r="I44" s="44"/>
      <c r="J44" s="44"/>
      <c r="K44" s="44"/>
      <c r="L44" s="44"/>
      <c r="M44" s="45"/>
      <c r="N44" s="6"/>
      <c r="O44" s="24"/>
      <c r="P44" s="43" t="s">
        <v>39</v>
      </c>
      <c r="Q44" s="44"/>
      <c r="R44" s="44"/>
      <c r="S44" s="44"/>
      <c r="T44" s="44"/>
      <c r="U44" s="44"/>
      <c r="V44" s="44"/>
      <c r="W44" s="45"/>
      <c r="Y44" s="24"/>
      <c r="Z44" s="43" t="s">
        <v>48</v>
      </c>
      <c r="AA44" s="44"/>
      <c r="AB44" s="44"/>
      <c r="AC44" s="44"/>
      <c r="AD44" s="44"/>
      <c r="AE44" s="44"/>
      <c r="AF44" s="44"/>
      <c r="AG44" s="45"/>
      <c r="AH44" s="7"/>
    </row>
    <row r="45" spans="2:34" ht="5.0999999999999996" customHeight="1" x14ac:dyDescent="0.15">
      <c r="B45" s="69"/>
      <c r="C45" s="70"/>
      <c r="D45" s="5"/>
      <c r="F45" s="12"/>
      <c r="G45" s="12"/>
      <c r="H45" s="12"/>
      <c r="I45" s="12"/>
      <c r="J45" s="12"/>
      <c r="K45" s="12"/>
      <c r="L45" s="12"/>
      <c r="M45" s="12"/>
      <c r="N45" s="6"/>
      <c r="P45" s="12"/>
      <c r="Q45" s="12"/>
      <c r="R45" s="12"/>
      <c r="S45" s="12"/>
      <c r="T45" s="12"/>
      <c r="U45" s="12"/>
      <c r="V45" s="12"/>
      <c r="W45" s="12"/>
      <c r="Z45" s="12"/>
      <c r="AA45" s="12"/>
      <c r="AB45" s="12"/>
      <c r="AC45" s="12"/>
      <c r="AD45" s="12"/>
      <c r="AE45" s="12"/>
      <c r="AF45" s="12"/>
      <c r="AG45" s="12"/>
      <c r="AH45" s="7"/>
    </row>
    <row r="46" spans="2:34" x14ac:dyDescent="0.15">
      <c r="B46" s="69"/>
      <c r="C46" s="70"/>
      <c r="D46" s="5"/>
      <c r="E46" s="24"/>
      <c r="F46" s="43" t="s">
        <v>34</v>
      </c>
      <c r="G46" s="44"/>
      <c r="H46" s="44"/>
      <c r="I46" s="44"/>
      <c r="J46" s="44"/>
      <c r="K46" s="44"/>
      <c r="L46" s="44"/>
      <c r="M46" s="45"/>
      <c r="N46" s="6"/>
      <c r="O46" s="24"/>
      <c r="P46" s="43" t="s">
        <v>40</v>
      </c>
      <c r="Q46" s="44"/>
      <c r="R46" s="44"/>
      <c r="S46" s="44"/>
      <c r="T46" s="44"/>
      <c r="U46" s="44"/>
      <c r="V46" s="44"/>
      <c r="W46" s="45"/>
      <c r="Y46" s="24"/>
      <c r="Z46" s="43" t="s">
        <v>49</v>
      </c>
      <c r="AA46" s="44"/>
      <c r="AB46" s="44"/>
      <c r="AC46" s="44"/>
      <c r="AD46" s="44"/>
      <c r="AE46" s="44"/>
      <c r="AF46" s="44"/>
      <c r="AG46" s="45"/>
      <c r="AH46" s="7"/>
    </row>
    <row r="47" spans="2:34" ht="5.0999999999999996" customHeight="1" x14ac:dyDescent="0.15">
      <c r="B47" s="69"/>
      <c r="C47" s="70"/>
      <c r="D47" s="5"/>
      <c r="F47" s="12"/>
      <c r="G47" s="12"/>
      <c r="H47" s="12"/>
      <c r="I47" s="12"/>
      <c r="J47" s="12"/>
      <c r="K47" s="12"/>
      <c r="L47" s="12"/>
      <c r="M47" s="12"/>
      <c r="N47" s="6"/>
      <c r="P47" s="12"/>
      <c r="Q47" s="12"/>
      <c r="R47" s="12"/>
      <c r="S47" s="12"/>
      <c r="T47" s="12"/>
      <c r="U47" s="12"/>
      <c r="V47" s="12"/>
      <c r="W47" s="12"/>
      <c r="Z47" s="12"/>
      <c r="AA47" s="12"/>
      <c r="AB47" s="12"/>
      <c r="AC47" s="12"/>
      <c r="AD47" s="12"/>
      <c r="AE47" s="12"/>
      <c r="AF47" s="12"/>
      <c r="AG47" s="12"/>
      <c r="AH47" s="7"/>
    </row>
    <row r="48" spans="2:34" x14ac:dyDescent="0.15">
      <c r="B48" s="69"/>
      <c r="C48" s="70"/>
      <c r="D48" s="5"/>
      <c r="E48" s="24"/>
      <c r="F48" s="43" t="s">
        <v>29</v>
      </c>
      <c r="G48" s="44"/>
      <c r="H48" s="44"/>
      <c r="I48" s="44"/>
      <c r="J48" s="44"/>
      <c r="K48" s="44"/>
      <c r="L48" s="44"/>
      <c r="M48" s="45"/>
      <c r="N48" s="6"/>
      <c r="O48" s="24"/>
      <c r="P48" s="43" t="s">
        <v>41</v>
      </c>
      <c r="Q48" s="44"/>
      <c r="R48" s="44"/>
      <c r="S48" s="44"/>
      <c r="T48" s="44"/>
      <c r="U48" s="44"/>
      <c r="V48" s="44"/>
      <c r="W48" s="45"/>
      <c r="Y48" s="24"/>
      <c r="Z48" s="43" t="s">
        <v>50</v>
      </c>
      <c r="AA48" s="44"/>
      <c r="AB48" s="44"/>
      <c r="AC48" s="44"/>
      <c r="AD48" s="44"/>
      <c r="AE48" s="44"/>
      <c r="AF48" s="44"/>
      <c r="AG48" s="45"/>
      <c r="AH48" s="7"/>
    </row>
    <row r="49" spans="2:34" ht="5.0999999999999996" customHeight="1" x14ac:dyDescent="0.15">
      <c r="B49" s="69"/>
      <c r="C49" s="70"/>
      <c r="D49" s="5"/>
      <c r="F49" s="12"/>
      <c r="G49" s="12"/>
      <c r="H49" s="12"/>
      <c r="I49" s="12"/>
      <c r="J49" s="12"/>
      <c r="K49" s="12"/>
      <c r="L49" s="12"/>
      <c r="M49" s="12"/>
      <c r="N49" s="6"/>
      <c r="P49" s="12"/>
      <c r="Q49" s="12"/>
      <c r="R49" s="12"/>
      <c r="S49" s="12"/>
      <c r="T49" s="12"/>
      <c r="U49" s="12"/>
      <c r="V49" s="12"/>
      <c r="W49" s="12"/>
      <c r="Z49" s="12"/>
      <c r="AA49" s="12"/>
      <c r="AB49" s="12"/>
      <c r="AC49" s="12"/>
      <c r="AD49" s="12"/>
      <c r="AE49" s="12"/>
      <c r="AF49" s="12"/>
      <c r="AG49" s="12"/>
      <c r="AH49" s="7"/>
    </row>
    <row r="50" spans="2:34" x14ac:dyDescent="0.15">
      <c r="B50" s="69"/>
      <c r="C50" s="70"/>
      <c r="D50" s="5"/>
      <c r="E50" s="24"/>
      <c r="F50" s="43" t="s">
        <v>30</v>
      </c>
      <c r="G50" s="44"/>
      <c r="H50" s="44"/>
      <c r="I50" s="44"/>
      <c r="J50" s="44"/>
      <c r="K50" s="44"/>
      <c r="L50" s="44"/>
      <c r="M50" s="45"/>
      <c r="N50" s="6"/>
      <c r="O50" s="24"/>
      <c r="P50" s="43" t="s">
        <v>42</v>
      </c>
      <c r="Q50" s="44"/>
      <c r="R50" s="44"/>
      <c r="S50" s="44"/>
      <c r="T50" s="44"/>
      <c r="U50" s="44"/>
      <c r="V50" s="44"/>
      <c r="W50" s="45"/>
      <c r="Y50" s="24"/>
      <c r="Z50" s="43" t="s">
        <v>51</v>
      </c>
      <c r="AA50" s="44"/>
      <c r="AB50" s="44"/>
      <c r="AC50" s="44"/>
      <c r="AD50" s="44"/>
      <c r="AE50" s="44"/>
      <c r="AF50" s="44"/>
      <c r="AG50" s="45"/>
      <c r="AH50" s="7"/>
    </row>
    <row r="51" spans="2:34" ht="5.0999999999999996" customHeight="1" x14ac:dyDescent="0.15">
      <c r="B51" s="69"/>
      <c r="C51" s="70"/>
      <c r="D51" s="5"/>
      <c r="F51" s="12"/>
      <c r="G51" s="12"/>
      <c r="H51" s="12"/>
      <c r="I51" s="12"/>
      <c r="J51" s="12"/>
      <c r="K51" s="12"/>
      <c r="L51" s="12"/>
      <c r="M51" s="12"/>
      <c r="N51" s="6"/>
      <c r="P51" s="12"/>
      <c r="Q51" s="12"/>
      <c r="R51" s="12"/>
      <c r="S51" s="12"/>
      <c r="T51" s="12"/>
      <c r="U51" s="12"/>
      <c r="V51" s="12"/>
      <c r="W51" s="12"/>
      <c r="Z51" s="12"/>
      <c r="AA51" s="12"/>
      <c r="AB51" s="12"/>
      <c r="AC51" s="12"/>
      <c r="AD51" s="12"/>
      <c r="AE51" s="12"/>
      <c r="AF51" s="12"/>
      <c r="AG51" s="12"/>
      <c r="AH51" s="7"/>
    </row>
    <row r="52" spans="2:34" x14ac:dyDescent="0.15">
      <c r="B52" s="69"/>
      <c r="C52" s="70"/>
      <c r="D52" s="5"/>
      <c r="E52" s="24"/>
      <c r="F52" s="43" t="s">
        <v>35</v>
      </c>
      <c r="G52" s="44"/>
      <c r="H52" s="44"/>
      <c r="I52" s="44"/>
      <c r="J52" s="44"/>
      <c r="K52" s="44"/>
      <c r="L52" s="44"/>
      <c r="M52" s="45"/>
      <c r="N52" s="6"/>
      <c r="O52" s="24"/>
      <c r="P52" s="43" t="s">
        <v>43</v>
      </c>
      <c r="Q52" s="44"/>
      <c r="R52" s="44"/>
      <c r="S52" s="44"/>
      <c r="T52" s="44"/>
      <c r="U52" s="44"/>
      <c r="V52" s="44"/>
      <c r="W52" s="45"/>
      <c r="Y52" s="24"/>
      <c r="Z52" s="43" t="s">
        <v>52</v>
      </c>
      <c r="AA52" s="44"/>
      <c r="AB52" s="44"/>
      <c r="AC52" s="44"/>
      <c r="AD52" s="44"/>
      <c r="AE52" s="44"/>
      <c r="AF52" s="44"/>
      <c r="AG52" s="45"/>
      <c r="AH52" s="7"/>
    </row>
    <row r="53" spans="2:34" ht="5.0999999999999996" customHeight="1" x14ac:dyDescent="0.15">
      <c r="B53" s="69"/>
      <c r="C53" s="70"/>
      <c r="D53" s="5"/>
      <c r="F53" s="12"/>
      <c r="G53" s="12"/>
      <c r="H53" s="12"/>
      <c r="I53" s="12"/>
      <c r="J53" s="12"/>
      <c r="K53" s="12"/>
      <c r="L53" s="12"/>
      <c r="M53" s="12"/>
      <c r="N53" s="6"/>
      <c r="P53" s="12"/>
      <c r="Q53" s="12"/>
      <c r="R53" s="12"/>
      <c r="S53" s="12"/>
      <c r="T53" s="12"/>
      <c r="U53" s="12"/>
      <c r="V53" s="12"/>
      <c r="W53" s="12"/>
      <c r="Z53" s="12"/>
      <c r="AA53" s="12"/>
      <c r="AB53" s="12"/>
      <c r="AC53" s="12"/>
      <c r="AD53" s="12"/>
      <c r="AE53" s="12"/>
      <c r="AF53" s="12"/>
      <c r="AG53" s="12"/>
      <c r="AH53" s="7"/>
    </row>
    <row r="54" spans="2:34" x14ac:dyDescent="0.15">
      <c r="B54" s="69"/>
      <c r="C54" s="70"/>
      <c r="D54" s="5"/>
      <c r="E54" s="24"/>
      <c r="F54" s="43" t="s">
        <v>31</v>
      </c>
      <c r="G54" s="44"/>
      <c r="H54" s="44"/>
      <c r="I54" s="44"/>
      <c r="J54" s="44"/>
      <c r="K54" s="44"/>
      <c r="L54" s="44"/>
      <c r="M54" s="45"/>
      <c r="N54" s="6"/>
      <c r="O54" s="24"/>
      <c r="P54" s="43" t="s">
        <v>44</v>
      </c>
      <c r="Q54" s="44"/>
      <c r="R54" s="44"/>
      <c r="S54" s="44"/>
      <c r="T54" s="44"/>
      <c r="U54" s="44"/>
      <c r="V54" s="44"/>
      <c r="W54" s="45"/>
      <c r="Y54" s="24"/>
      <c r="Z54" s="43" t="s">
        <v>53</v>
      </c>
      <c r="AA54" s="44"/>
      <c r="AB54" s="44"/>
      <c r="AC54" s="44"/>
      <c r="AD54" s="44"/>
      <c r="AE54" s="44"/>
      <c r="AF54" s="44"/>
      <c r="AG54" s="45"/>
      <c r="AH54" s="7"/>
    </row>
    <row r="55" spans="2:34" ht="5.0999999999999996" customHeight="1" x14ac:dyDescent="0.15">
      <c r="B55" s="69"/>
      <c r="C55" s="70"/>
      <c r="D55" s="5"/>
      <c r="F55" s="12"/>
      <c r="G55" s="12"/>
      <c r="H55" s="12"/>
      <c r="I55" s="12"/>
      <c r="J55" s="12"/>
      <c r="K55" s="12"/>
      <c r="L55" s="12"/>
      <c r="M55" s="12"/>
      <c r="N55" s="6"/>
      <c r="P55" s="12"/>
      <c r="Q55" s="12"/>
      <c r="R55" s="12"/>
      <c r="S55" s="12"/>
      <c r="T55" s="12"/>
      <c r="U55" s="12"/>
      <c r="V55" s="12"/>
      <c r="W55" s="12"/>
      <c r="Y55" s="6"/>
      <c r="Z55" s="6"/>
      <c r="AA55" s="6"/>
      <c r="AB55" s="6"/>
      <c r="AC55" s="6"/>
      <c r="AD55" s="6"/>
      <c r="AE55" s="6"/>
      <c r="AF55" s="6"/>
      <c r="AG55" s="6"/>
      <c r="AH55" s="7"/>
    </row>
    <row r="56" spans="2:34" x14ac:dyDescent="0.15">
      <c r="B56" s="69"/>
      <c r="C56" s="70"/>
      <c r="D56" s="5"/>
      <c r="E56" s="24"/>
      <c r="F56" s="43" t="s">
        <v>36</v>
      </c>
      <c r="G56" s="44"/>
      <c r="H56" s="44"/>
      <c r="I56" s="44"/>
      <c r="J56" s="44"/>
      <c r="K56" s="44"/>
      <c r="L56" s="44"/>
      <c r="M56" s="45"/>
      <c r="N56" s="6"/>
      <c r="O56" s="24"/>
      <c r="P56" s="43" t="s">
        <v>45</v>
      </c>
      <c r="Q56" s="44"/>
      <c r="R56" s="44"/>
      <c r="S56" s="44"/>
      <c r="T56" s="44"/>
      <c r="U56" s="44"/>
      <c r="V56" s="44"/>
      <c r="W56" s="45"/>
      <c r="Y56" s="53" t="str">
        <f>IF(COUNTIF(E40:E58,"●")+COUNTIF(O40:O56,"●")+COUNTIF(Y40:Y54,"●")=0,"選択されていません",IF(COUNTIF(E40:E58,"●")+COUNTIF(O40:O56,"●")+COUNTIF(Y40:Y54,"●")&gt;2,"選択は２工種まで","OK"))</f>
        <v>選択されていません</v>
      </c>
      <c r="Z56" s="53"/>
      <c r="AA56" s="53"/>
      <c r="AB56" s="53"/>
      <c r="AC56" s="53"/>
      <c r="AD56" s="53"/>
      <c r="AE56" s="53"/>
      <c r="AF56" s="53"/>
      <c r="AG56" s="53"/>
      <c r="AH56" s="7"/>
    </row>
    <row r="57" spans="2:34" ht="5.0999999999999996" customHeight="1" x14ac:dyDescent="0.15">
      <c r="B57" s="69"/>
      <c r="C57" s="70"/>
      <c r="D57" s="5"/>
      <c r="F57" s="11"/>
      <c r="G57" s="11"/>
      <c r="H57" s="11"/>
      <c r="I57" s="11"/>
      <c r="J57" s="11"/>
      <c r="K57" s="11"/>
      <c r="L57" s="11"/>
      <c r="M57" s="11"/>
      <c r="N57" s="6"/>
      <c r="O57" s="6"/>
      <c r="Q57" s="11"/>
      <c r="R57" s="11"/>
      <c r="S57" s="11"/>
      <c r="T57" s="11"/>
      <c r="U57" s="11"/>
      <c r="V57" s="11"/>
      <c r="W57" s="11"/>
      <c r="X57" s="11"/>
      <c r="Y57" s="6"/>
      <c r="Z57" s="6"/>
      <c r="AA57" s="6"/>
      <c r="AB57" s="6"/>
      <c r="AC57" s="6"/>
      <c r="AD57" s="6"/>
      <c r="AE57" s="6"/>
      <c r="AF57" s="6"/>
      <c r="AG57" s="6"/>
      <c r="AH57" s="7"/>
    </row>
    <row r="58" spans="2:34" x14ac:dyDescent="0.15">
      <c r="B58" s="69"/>
      <c r="C58" s="70"/>
      <c r="D58" s="5"/>
      <c r="E58" s="24"/>
      <c r="F58" s="59" t="s">
        <v>25</v>
      </c>
      <c r="G58" s="60"/>
      <c r="H58" s="60"/>
      <c r="I58" s="25" t="s">
        <v>26</v>
      </c>
      <c r="J58" s="61" t="s">
        <v>80</v>
      </c>
      <c r="K58" s="62"/>
      <c r="L58" s="62"/>
      <c r="M58" s="62"/>
      <c r="N58" s="63"/>
      <c r="O58" s="25" t="s">
        <v>26</v>
      </c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7"/>
    </row>
    <row r="59" spans="2:34" ht="9.9499999999999993" customHeight="1" x14ac:dyDescent="0.15">
      <c r="B59" s="71"/>
      <c r="C59" s="72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0"/>
    </row>
    <row r="61" spans="2:34" x14ac:dyDescent="0.15">
      <c r="B61" s="13" t="s">
        <v>76</v>
      </c>
      <c r="V61" s="14" t="s">
        <v>77</v>
      </c>
    </row>
    <row r="62" spans="2:34" x14ac:dyDescent="0.15">
      <c r="C62" s="24"/>
      <c r="D62" s="24" t="s">
        <v>10</v>
      </c>
      <c r="E62" s="65" t="s">
        <v>3</v>
      </c>
      <c r="F62" s="65"/>
      <c r="G62" s="65"/>
      <c r="H62" s="65"/>
      <c r="I62" s="65"/>
      <c r="J62" s="65"/>
      <c r="K62" s="65"/>
      <c r="L62" s="65"/>
      <c r="M62" s="65"/>
      <c r="N62" s="65"/>
      <c r="O62" s="66" t="str">
        <f>IF(COUNTIF(C62:C65,"●")=0,"未選択",IF(COUNTIF(C62:C65,"●")&gt;1,"選択数は１個","OK"))</f>
        <v>未選択</v>
      </c>
      <c r="P62" s="66"/>
      <c r="Q62" s="66"/>
      <c r="R62" s="66"/>
      <c r="S62" s="66"/>
      <c r="W62" s="24"/>
      <c r="X62" s="24" t="s">
        <v>10</v>
      </c>
      <c r="Y62" s="42" t="s">
        <v>14</v>
      </c>
      <c r="Z62" s="42"/>
      <c r="AA62" s="42"/>
      <c r="AB62" s="42"/>
      <c r="AC62" s="66" t="str">
        <f>IF(COUNTIF(W62:W68,"●")=0,"未選択",IF(COUNTIF(W62:W68,"●")&gt;1,"選択数は１個","OK"))</f>
        <v>未選択</v>
      </c>
      <c r="AD62" s="66"/>
      <c r="AE62" s="66"/>
      <c r="AF62" s="66"/>
      <c r="AG62" s="66"/>
    </row>
    <row r="63" spans="2:34" x14ac:dyDescent="0.15">
      <c r="C63" s="24"/>
      <c r="D63" s="24" t="s">
        <v>11</v>
      </c>
      <c r="E63" s="65" t="s">
        <v>4</v>
      </c>
      <c r="F63" s="65"/>
      <c r="G63" s="65"/>
      <c r="H63" s="65"/>
      <c r="I63" s="65"/>
      <c r="J63" s="65"/>
      <c r="K63" s="65"/>
      <c r="L63" s="65"/>
      <c r="M63" s="65"/>
      <c r="N63" s="65"/>
      <c r="O63" s="66"/>
      <c r="P63" s="66"/>
      <c r="Q63" s="66"/>
      <c r="R63" s="66"/>
      <c r="S63" s="66"/>
      <c r="W63" s="24" t="s">
        <v>22</v>
      </c>
      <c r="X63" s="24" t="s">
        <v>11</v>
      </c>
      <c r="Y63" s="42" t="s">
        <v>15</v>
      </c>
      <c r="Z63" s="42"/>
      <c r="AA63" s="42"/>
      <c r="AB63" s="42"/>
      <c r="AC63" s="66"/>
      <c r="AD63" s="66"/>
      <c r="AE63" s="66"/>
      <c r="AF63" s="66"/>
      <c r="AG63" s="66"/>
    </row>
    <row r="64" spans="2:34" x14ac:dyDescent="0.15">
      <c r="C64" s="24"/>
      <c r="D64" s="24" t="s">
        <v>12</v>
      </c>
      <c r="E64" s="65" t="s">
        <v>5</v>
      </c>
      <c r="F64" s="65"/>
      <c r="G64" s="65"/>
      <c r="H64" s="65"/>
      <c r="I64" s="65"/>
      <c r="J64" s="65"/>
      <c r="K64" s="65"/>
      <c r="L64" s="65"/>
      <c r="M64" s="65"/>
      <c r="N64" s="65"/>
      <c r="O64" s="66"/>
      <c r="P64" s="66"/>
      <c r="Q64" s="66"/>
      <c r="R64" s="66"/>
      <c r="S64" s="66"/>
      <c r="W64" s="24"/>
      <c r="X64" s="24" t="s">
        <v>12</v>
      </c>
      <c r="Y64" s="42" t="s">
        <v>16</v>
      </c>
      <c r="Z64" s="42"/>
      <c r="AA64" s="42"/>
      <c r="AB64" s="42"/>
      <c r="AC64" s="66"/>
      <c r="AD64" s="66"/>
      <c r="AE64" s="66"/>
      <c r="AF64" s="66"/>
      <c r="AG64" s="66"/>
    </row>
    <row r="65" spans="2:33" x14ac:dyDescent="0.15">
      <c r="C65" s="24"/>
      <c r="D65" s="24" t="s">
        <v>13</v>
      </c>
      <c r="E65" s="43" t="s">
        <v>6</v>
      </c>
      <c r="F65" s="44"/>
      <c r="G65" s="44"/>
      <c r="H65" s="44"/>
      <c r="I65" s="44"/>
      <c r="J65" s="44"/>
      <c r="K65" s="44"/>
      <c r="L65" s="44"/>
      <c r="M65" s="44"/>
      <c r="N65" s="45"/>
      <c r="O65" s="66"/>
      <c r="P65" s="66"/>
      <c r="Q65" s="66"/>
      <c r="R65" s="66"/>
      <c r="S65" s="66"/>
      <c r="W65" s="24"/>
      <c r="X65" s="24" t="s">
        <v>13</v>
      </c>
      <c r="Y65" s="42" t="s">
        <v>17</v>
      </c>
      <c r="Z65" s="42"/>
      <c r="AA65" s="42"/>
      <c r="AB65" s="42"/>
      <c r="AC65" s="66"/>
      <c r="AD65" s="66"/>
      <c r="AE65" s="66"/>
      <c r="AF65" s="66"/>
      <c r="AG65" s="66"/>
    </row>
    <row r="66" spans="2:33" x14ac:dyDescent="0.15">
      <c r="W66" s="24"/>
      <c r="X66" s="24" t="s">
        <v>27</v>
      </c>
      <c r="Y66" s="42" t="s">
        <v>18</v>
      </c>
      <c r="Z66" s="42"/>
      <c r="AA66" s="42"/>
      <c r="AB66" s="42"/>
      <c r="AC66" s="66"/>
      <c r="AD66" s="66"/>
      <c r="AE66" s="66"/>
      <c r="AF66" s="66"/>
      <c r="AG66" s="66"/>
    </row>
    <row r="67" spans="2:33" x14ac:dyDescent="0.15">
      <c r="B67" s="13" t="s">
        <v>75</v>
      </c>
      <c r="W67" s="24"/>
      <c r="X67" s="24" t="s">
        <v>28</v>
      </c>
      <c r="Y67" s="42" t="s">
        <v>19</v>
      </c>
      <c r="Z67" s="42"/>
      <c r="AA67" s="42"/>
      <c r="AB67" s="42"/>
      <c r="AC67" s="66"/>
      <c r="AD67" s="66"/>
      <c r="AE67" s="66"/>
      <c r="AF67" s="66"/>
      <c r="AG67" s="66"/>
    </row>
    <row r="68" spans="2:33" x14ac:dyDescent="0.15">
      <c r="C68" s="24"/>
      <c r="D68" s="24" t="s">
        <v>10</v>
      </c>
      <c r="E68" s="46" t="s">
        <v>7</v>
      </c>
      <c r="F68" s="47"/>
      <c r="G68" s="47"/>
      <c r="H68" s="48"/>
      <c r="I68" s="49" t="str">
        <f>IF(COUNTIF(C68:C70,"●")=0,"未選択",IF(COUNTIF(C68:C70,"●")&gt;1,"選択数は１個","OK"))</f>
        <v>未選択</v>
      </c>
      <c r="J68" s="50"/>
      <c r="K68" s="50"/>
      <c r="L68" s="50"/>
      <c r="M68" s="51"/>
      <c r="W68" s="24"/>
      <c r="X68" s="24" t="s">
        <v>87</v>
      </c>
      <c r="Y68" s="58" t="s">
        <v>56</v>
      </c>
      <c r="Z68" s="58"/>
      <c r="AA68" s="42"/>
      <c r="AB68" s="42"/>
      <c r="AC68" s="66"/>
      <c r="AD68" s="66"/>
      <c r="AE68" s="66"/>
      <c r="AF68" s="66"/>
      <c r="AG68" s="66"/>
    </row>
    <row r="69" spans="2:33" x14ac:dyDescent="0.15">
      <c r="C69" s="24"/>
      <c r="D69" s="24" t="s">
        <v>11</v>
      </c>
      <c r="E69" s="46" t="s">
        <v>8</v>
      </c>
      <c r="F69" s="47"/>
      <c r="G69" s="47"/>
      <c r="H69" s="48"/>
      <c r="I69" s="52"/>
      <c r="J69" s="53"/>
      <c r="K69" s="53"/>
      <c r="L69" s="53"/>
      <c r="M69" s="54"/>
    </row>
    <row r="70" spans="2:33" x14ac:dyDescent="0.15">
      <c r="C70" s="24"/>
      <c r="D70" s="24" t="s">
        <v>12</v>
      </c>
      <c r="E70" s="46" t="s">
        <v>9</v>
      </c>
      <c r="F70" s="47"/>
      <c r="G70" s="47"/>
      <c r="H70" s="48"/>
      <c r="I70" s="55"/>
      <c r="J70" s="56"/>
      <c r="K70" s="56"/>
      <c r="L70" s="56"/>
      <c r="M70" s="57"/>
    </row>
    <row r="71" spans="2:33" ht="13.5" customHeight="1" x14ac:dyDescent="0.15"/>
    <row r="72" spans="2:33" ht="13.5" customHeight="1" x14ac:dyDescent="0.15">
      <c r="B72" s="14" t="s">
        <v>81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X72" s="16"/>
      <c r="Y72" s="16"/>
      <c r="Z72" s="16"/>
      <c r="AA72" s="16"/>
      <c r="AB72" s="17" t="s">
        <v>61</v>
      </c>
      <c r="AC72" s="37" t="str">
        <f>IF(COUNTIF(C73:C75,"●")=0,"未選択","OK")</f>
        <v>未選択</v>
      </c>
      <c r="AD72" s="37"/>
      <c r="AE72" s="37"/>
      <c r="AF72" s="37"/>
      <c r="AG72" s="37"/>
    </row>
    <row r="73" spans="2:33" ht="13.5" customHeight="1" x14ac:dyDescent="0.15">
      <c r="C73" s="24"/>
      <c r="D73" s="24" t="s">
        <v>10</v>
      </c>
      <c r="E73" s="38" t="s">
        <v>58</v>
      </c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</row>
    <row r="74" spans="2:33" ht="13.5" customHeight="1" x14ac:dyDescent="0.15">
      <c r="C74" s="24"/>
      <c r="D74" s="26" t="s">
        <v>11</v>
      </c>
      <c r="E74" s="38" t="s">
        <v>59</v>
      </c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</row>
    <row r="75" spans="2:33" ht="13.5" customHeight="1" x14ac:dyDescent="0.15">
      <c r="C75" s="24"/>
      <c r="D75" s="24" t="s">
        <v>12</v>
      </c>
      <c r="E75" s="38" t="s">
        <v>60</v>
      </c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</row>
    <row r="76" spans="2:33" ht="5.0999999999999996" customHeight="1" x14ac:dyDescent="0.15"/>
    <row r="77" spans="2:33" ht="19.899999999999999" customHeight="1" x14ac:dyDescent="0.15">
      <c r="C77" s="31" t="s">
        <v>57</v>
      </c>
      <c r="D77" s="33" t="s">
        <v>88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5"/>
    </row>
    <row r="78" spans="2:33" ht="55.15" customHeight="1" x14ac:dyDescent="0.15">
      <c r="C78" s="32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</row>
    <row r="80" spans="2:33" ht="13.5" customHeight="1" x14ac:dyDescent="0.15">
      <c r="B80" s="14" t="s">
        <v>84</v>
      </c>
      <c r="C80" s="14" t="s">
        <v>82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X80" s="16"/>
      <c r="Y80" s="16"/>
      <c r="Z80" s="16"/>
      <c r="AA80" s="16"/>
      <c r="AB80" s="17" t="s">
        <v>61</v>
      </c>
      <c r="AC80" s="37" t="str">
        <f>IF(COUNTIF(C81:C83,"●")=0,"未選択","OK")</f>
        <v>未選択</v>
      </c>
      <c r="AD80" s="37"/>
      <c r="AE80" s="37"/>
      <c r="AF80" s="37"/>
      <c r="AG80" s="37"/>
    </row>
    <row r="81" spans="2:33" ht="13.5" customHeight="1" x14ac:dyDescent="0.15">
      <c r="C81" s="24" t="s">
        <v>22</v>
      </c>
      <c r="D81" s="24" t="s">
        <v>10</v>
      </c>
      <c r="E81" s="38" t="s">
        <v>83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</row>
    <row r="82" spans="2:33" ht="13.5" customHeight="1" x14ac:dyDescent="0.15">
      <c r="C82" s="24" t="s">
        <v>22</v>
      </c>
      <c r="D82" s="24" t="s">
        <v>11</v>
      </c>
      <c r="E82" s="39" t="s">
        <v>85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1"/>
    </row>
    <row r="83" spans="2:33" ht="13.5" customHeight="1" x14ac:dyDescent="0.15">
      <c r="C83" s="24"/>
      <c r="D83" s="24" t="s">
        <v>12</v>
      </c>
      <c r="E83" s="39" t="s">
        <v>86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1"/>
    </row>
    <row r="84" spans="2:33" ht="5.0999999999999996" customHeight="1" x14ac:dyDescent="0.15"/>
    <row r="85" spans="2:33" ht="19.899999999999999" customHeight="1" x14ac:dyDescent="0.15">
      <c r="C85" s="31" t="s">
        <v>57</v>
      </c>
      <c r="D85" s="33" t="s">
        <v>89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5"/>
    </row>
    <row r="86" spans="2:33" ht="55.15" customHeight="1" x14ac:dyDescent="0.15">
      <c r="C86" s="32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</row>
    <row r="88" spans="2:33" ht="13.5" customHeight="1" x14ac:dyDescent="0.15">
      <c r="B88" s="14" t="s">
        <v>74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X88" s="16"/>
      <c r="Y88" s="16"/>
      <c r="Z88" s="16"/>
      <c r="AA88" s="16"/>
      <c r="AB88" s="17" t="s">
        <v>61</v>
      </c>
      <c r="AC88" s="37" t="str">
        <f>IF(COUNTIF(C89:C91,"●")=0,"未選択","OK")</f>
        <v>未選択</v>
      </c>
      <c r="AD88" s="37"/>
      <c r="AE88" s="37"/>
      <c r="AF88" s="37"/>
      <c r="AG88" s="37"/>
    </row>
    <row r="89" spans="2:33" ht="13.5" customHeight="1" x14ac:dyDescent="0.15">
      <c r="C89" s="24" t="s">
        <v>22</v>
      </c>
      <c r="D89" s="24" t="s">
        <v>10</v>
      </c>
      <c r="E89" s="38" t="s">
        <v>62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</row>
    <row r="90" spans="2:33" ht="13.5" customHeight="1" x14ac:dyDescent="0.15">
      <c r="C90" s="24" t="s">
        <v>22</v>
      </c>
      <c r="D90" s="26" t="s">
        <v>11</v>
      </c>
      <c r="E90" s="38" t="s">
        <v>63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</row>
    <row r="91" spans="2:33" ht="13.5" customHeight="1" x14ac:dyDescent="0.15">
      <c r="C91" s="24"/>
      <c r="D91" s="24" t="s">
        <v>12</v>
      </c>
      <c r="E91" s="38" t="s">
        <v>64</v>
      </c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</row>
    <row r="92" spans="2:33" ht="5.0999999999999996" customHeight="1" x14ac:dyDescent="0.15"/>
    <row r="93" spans="2:33" ht="19.899999999999999" customHeight="1" x14ac:dyDescent="0.15">
      <c r="C93" s="31" t="s">
        <v>57</v>
      </c>
      <c r="D93" s="33" t="s">
        <v>90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5"/>
    </row>
    <row r="94" spans="2:33" ht="55.15" customHeight="1" x14ac:dyDescent="0.15">
      <c r="C94" s="32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</row>
    <row r="96" spans="2:33" ht="13.5" customHeight="1" x14ac:dyDescent="0.15">
      <c r="B96" s="13" t="s">
        <v>73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X96" s="16"/>
      <c r="Y96" s="16"/>
      <c r="Z96" s="16"/>
      <c r="AA96" s="16"/>
      <c r="AB96" s="17" t="s">
        <v>61</v>
      </c>
      <c r="AC96" s="37" t="str">
        <f>IF(COUNTIF(C97:C100,"●")=0,"未選択","OK")</f>
        <v>未選択</v>
      </c>
      <c r="AD96" s="37"/>
      <c r="AE96" s="37"/>
      <c r="AF96" s="37"/>
      <c r="AG96" s="37"/>
    </row>
    <row r="97" spans="2:33" ht="13.5" customHeight="1" x14ac:dyDescent="0.15">
      <c r="C97" s="24"/>
      <c r="D97" s="24" t="s">
        <v>10</v>
      </c>
      <c r="E97" s="38" t="s">
        <v>65</v>
      </c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</row>
    <row r="98" spans="2:33" ht="13.5" customHeight="1" x14ac:dyDescent="0.15">
      <c r="C98" s="24"/>
      <c r="D98" s="26" t="s">
        <v>11</v>
      </c>
      <c r="E98" s="38" t="s">
        <v>66</v>
      </c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</row>
    <row r="99" spans="2:33" ht="13.5" customHeight="1" x14ac:dyDescent="0.15">
      <c r="C99" s="24"/>
      <c r="D99" s="26" t="s">
        <v>12</v>
      </c>
      <c r="E99" s="38" t="s">
        <v>63</v>
      </c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</row>
    <row r="100" spans="2:33" ht="13.5" customHeight="1" x14ac:dyDescent="0.15">
      <c r="C100" s="24"/>
      <c r="D100" s="24" t="s">
        <v>13</v>
      </c>
      <c r="E100" s="38" t="s">
        <v>67</v>
      </c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</row>
    <row r="101" spans="2:33" ht="5.0999999999999996" customHeight="1" x14ac:dyDescent="0.15"/>
    <row r="102" spans="2:33" ht="19.899999999999999" customHeight="1" x14ac:dyDescent="0.15">
      <c r="C102" s="31" t="s">
        <v>57</v>
      </c>
      <c r="D102" s="33" t="s">
        <v>91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</row>
    <row r="103" spans="2:33" ht="55.15" customHeight="1" x14ac:dyDescent="0.15">
      <c r="C103" s="3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</row>
    <row r="105" spans="2:33" ht="13.5" customHeight="1" x14ac:dyDescent="0.15">
      <c r="B105" s="13" t="s">
        <v>72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X105" s="16"/>
      <c r="Y105" s="16"/>
      <c r="Z105" s="16"/>
      <c r="AA105" s="16"/>
      <c r="AB105" s="17" t="s">
        <v>61</v>
      </c>
      <c r="AC105" s="37" t="str">
        <f>IF(COUNTIF(C106:C109,"●")=0,"未選択","OK")</f>
        <v>未選択</v>
      </c>
      <c r="AD105" s="37"/>
      <c r="AE105" s="37"/>
      <c r="AF105" s="37"/>
      <c r="AG105" s="37"/>
    </row>
    <row r="106" spans="2:33" ht="13.5" customHeight="1" x14ac:dyDescent="0.15">
      <c r="C106" s="24"/>
      <c r="D106" s="24" t="s">
        <v>10</v>
      </c>
      <c r="E106" s="38" t="s">
        <v>65</v>
      </c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</row>
    <row r="107" spans="2:33" ht="13.5" customHeight="1" x14ac:dyDescent="0.15">
      <c r="C107" s="24"/>
      <c r="D107" s="26" t="s">
        <v>11</v>
      </c>
      <c r="E107" s="38" t="s">
        <v>66</v>
      </c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</row>
    <row r="108" spans="2:33" ht="13.5" customHeight="1" x14ac:dyDescent="0.15">
      <c r="C108" s="24"/>
      <c r="D108" s="26" t="s">
        <v>12</v>
      </c>
      <c r="E108" s="38" t="s">
        <v>63</v>
      </c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</row>
    <row r="109" spans="2:33" ht="13.5" customHeight="1" x14ac:dyDescent="0.15">
      <c r="C109" s="24"/>
      <c r="D109" s="24" t="s">
        <v>13</v>
      </c>
      <c r="E109" s="38" t="s">
        <v>67</v>
      </c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</row>
    <row r="110" spans="2:33" ht="5.0999999999999996" customHeight="1" x14ac:dyDescent="0.15"/>
    <row r="111" spans="2:33" ht="19.899999999999999" customHeight="1" x14ac:dyDescent="0.15">
      <c r="C111" s="31" t="s">
        <v>57</v>
      </c>
      <c r="D111" s="33" t="s">
        <v>92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5"/>
    </row>
    <row r="112" spans="2:33" ht="55.15" customHeight="1" x14ac:dyDescent="0.15">
      <c r="C112" s="32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</row>
    <row r="113" spans="2:33" x14ac:dyDescent="0.15">
      <c r="B113" s="13"/>
    </row>
    <row r="114" spans="2:33" ht="13.5" customHeight="1" x14ac:dyDescent="0.15">
      <c r="B114" s="13" t="s">
        <v>78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X114" s="16"/>
      <c r="Y114" s="16"/>
      <c r="Z114" s="16"/>
      <c r="AA114" s="16"/>
      <c r="AB114" s="17" t="s">
        <v>61</v>
      </c>
      <c r="AC114" s="37" t="str">
        <f>IF(COUNTIF(C115:C117,"●")=0,"未選択","OK")</f>
        <v>未選択</v>
      </c>
      <c r="AD114" s="37"/>
      <c r="AE114" s="37"/>
      <c r="AF114" s="37"/>
      <c r="AG114" s="37"/>
    </row>
    <row r="115" spans="2:33" ht="13.5" customHeight="1" x14ac:dyDescent="0.15">
      <c r="C115" s="24"/>
      <c r="D115" s="24" t="s">
        <v>10</v>
      </c>
      <c r="E115" s="38" t="s">
        <v>68</v>
      </c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</row>
    <row r="116" spans="2:33" ht="13.5" customHeight="1" x14ac:dyDescent="0.15">
      <c r="C116" s="24"/>
      <c r="D116" s="26" t="s">
        <v>11</v>
      </c>
      <c r="E116" s="38" t="s">
        <v>63</v>
      </c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2:33" ht="13.5" customHeight="1" x14ac:dyDescent="0.15">
      <c r="C117" s="24"/>
      <c r="D117" s="24" t="s">
        <v>12</v>
      </c>
      <c r="E117" s="38" t="s">
        <v>62</v>
      </c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</row>
    <row r="118" spans="2:33" ht="5.0999999999999996" customHeight="1" x14ac:dyDescent="0.15"/>
    <row r="119" spans="2:33" ht="19.899999999999999" customHeight="1" x14ac:dyDescent="0.15">
      <c r="C119" s="31" t="s">
        <v>57</v>
      </c>
      <c r="D119" s="33" t="s">
        <v>95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5"/>
    </row>
    <row r="120" spans="2:33" ht="55.15" customHeight="1" x14ac:dyDescent="0.15">
      <c r="C120" s="32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</row>
    <row r="121" spans="2:33" x14ac:dyDescent="0.15">
      <c r="B121" s="13"/>
    </row>
    <row r="122" spans="2:33" x14ac:dyDescent="0.15">
      <c r="B122" s="13" t="s">
        <v>79</v>
      </c>
    </row>
    <row r="123" spans="2:33" ht="19.899999999999999" customHeight="1" x14ac:dyDescent="0.15">
      <c r="C123" s="31" t="s">
        <v>57</v>
      </c>
      <c r="D123" s="33" t="s">
        <v>93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5"/>
    </row>
    <row r="124" spans="2:33" ht="55.15" customHeight="1" x14ac:dyDescent="0.15">
      <c r="C124" s="32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</row>
    <row r="125" spans="2:33" x14ac:dyDescent="0.15">
      <c r="B125" s="13"/>
    </row>
    <row r="126" spans="2:33" x14ac:dyDescent="0.15">
      <c r="B126" s="13" t="s">
        <v>69</v>
      </c>
    </row>
    <row r="127" spans="2:33" ht="19.899999999999999" customHeight="1" x14ac:dyDescent="0.15">
      <c r="C127" s="31" t="s">
        <v>57</v>
      </c>
      <c r="D127" s="33" t="s">
        <v>94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5"/>
    </row>
    <row r="128" spans="2:33" ht="55.15" customHeight="1" x14ac:dyDescent="0.15">
      <c r="C128" s="32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</row>
    <row r="129" spans="1:33" ht="21" customHeight="1" x14ac:dyDescent="0.15">
      <c r="A129" s="30" t="s">
        <v>71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</row>
  </sheetData>
  <mergeCells count="143">
    <mergeCell ref="AF9:AG9"/>
    <mergeCell ref="B2:AH2"/>
    <mergeCell ref="B5:AH5"/>
    <mergeCell ref="B7:F7"/>
    <mergeCell ref="H7:O7"/>
    <mergeCell ref="U7:Y7"/>
    <mergeCell ref="AA7:AB7"/>
    <mergeCell ref="AC7:AD7"/>
    <mergeCell ref="AF7:AG7"/>
    <mergeCell ref="F11:M11"/>
    <mergeCell ref="Q11:X11"/>
    <mergeCell ref="F12:M12"/>
    <mergeCell ref="Q12:X12"/>
    <mergeCell ref="F13:M13"/>
    <mergeCell ref="Q13:X13"/>
    <mergeCell ref="B9:F9"/>
    <mergeCell ref="H9:I9"/>
    <mergeCell ref="J9:K9"/>
    <mergeCell ref="M9:N9"/>
    <mergeCell ref="U9:AE9"/>
    <mergeCell ref="F20:M20"/>
    <mergeCell ref="F21:M21"/>
    <mergeCell ref="F22:M22"/>
    <mergeCell ref="F23:M23"/>
    <mergeCell ref="F24:M24"/>
    <mergeCell ref="F25:M25"/>
    <mergeCell ref="F14:M14"/>
    <mergeCell ref="F15:M15"/>
    <mergeCell ref="F16:M16"/>
    <mergeCell ref="F17:M17"/>
    <mergeCell ref="F18:M18"/>
    <mergeCell ref="F19:M19"/>
    <mergeCell ref="F32:M32"/>
    <mergeCell ref="F33:M33"/>
    <mergeCell ref="F34:M34"/>
    <mergeCell ref="F35:M35"/>
    <mergeCell ref="F36:M36"/>
    <mergeCell ref="F37:M37"/>
    <mergeCell ref="F26:M26"/>
    <mergeCell ref="F27:M27"/>
    <mergeCell ref="F28:M28"/>
    <mergeCell ref="F29:M29"/>
    <mergeCell ref="F30:M30"/>
    <mergeCell ref="F31:M31"/>
    <mergeCell ref="F46:M46"/>
    <mergeCell ref="P46:W46"/>
    <mergeCell ref="Z46:AG46"/>
    <mergeCell ref="F48:M48"/>
    <mergeCell ref="P48:W48"/>
    <mergeCell ref="Z48:AG48"/>
    <mergeCell ref="B39:C59"/>
    <mergeCell ref="F40:M40"/>
    <mergeCell ref="P40:W40"/>
    <mergeCell ref="Z40:AG40"/>
    <mergeCell ref="F42:M42"/>
    <mergeCell ref="P42:W42"/>
    <mergeCell ref="Z42:AG42"/>
    <mergeCell ref="F44:M44"/>
    <mergeCell ref="P44:W44"/>
    <mergeCell ref="Z44:AG44"/>
    <mergeCell ref="F54:M54"/>
    <mergeCell ref="P54:W54"/>
    <mergeCell ref="Z54:AG54"/>
    <mergeCell ref="F56:M56"/>
    <mergeCell ref="P56:W56"/>
    <mergeCell ref="Y56:AG56"/>
    <mergeCell ref="F50:M50"/>
    <mergeCell ref="P50:W50"/>
    <mergeCell ref="Z50:AG50"/>
    <mergeCell ref="F52:M52"/>
    <mergeCell ref="P52:W52"/>
    <mergeCell ref="Z52:AG52"/>
    <mergeCell ref="F58:H58"/>
    <mergeCell ref="J58:N58"/>
    <mergeCell ref="P58:AG58"/>
    <mergeCell ref="E62:N62"/>
    <mergeCell ref="O62:S65"/>
    <mergeCell ref="Y62:AB62"/>
    <mergeCell ref="AC62:AG68"/>
    <mergeCell ref="E63:N63"/>
    <mergeCell ref="Y63:AB63"/>
    <mergeCell ref="E64:N64"/>
    <mergeCell ref="AC72:AG72"/>
    <mergeCell ref="E73:AG73"/>
    <mergeCell ref="E74:AG74"/>
    <mergeCell ref="AC80:AG80"/>
    <mergeCell ref="E81:AG81"/>
    <mergeCell ref="E82:AG82"/>
    <mergeCell ref="E83:AG83"/>
    <mergeCell ref="Y64:AB64"/>
    <mergeCell ref="E65:N65"/>
    <mergeCell ref="Y65:AB65"/>
    <mergeCell ref="Y66:AB66"/>
    <mergeCell ref="Y67:AB67"/>
    <mergeCell ref="E68:H68"/>
    <mergeCell ref="I68:M70"/>
    <mergeCell ref="Y68:AB68"/>
    <mergeCell ref="E69:H69"/>
    <mergeCell ref="E70:H70"/>
    <mergeCell ref="E90:AG90"/>
    <mergeCell ref="E91:AG91"/>
    <mergeCell ref="C93:C94"/>
    <mergeCell ref="D93:AG93"/>
    <mergeCell ref="D94:AG94"/>
    <mergeCell ref="AC96:AG96"/>
    <mergeCell ref="E75:AG75"/>
    <mergeCell ref="C77:C78"/>
    <mergeCell ref="D77:AG77"/>
    <mergeCell ref="D78:AG78"/>
    <mergeCell ref="AC88:AG88"/>
    <mergeCell ref="E89:AG89"/>
    <mergeCell ref="C85:C86"/>
    <mergeCell ref="D85:AG85"/>
    <mergeCell ref="D86:AG86"/>
    <mergeCell ref="AC105:AG105"/>
    <mergeCell ref="E106:AG106"/>
    <mergeCell ref="E107:AG107"/>
    <mergeCell ref="E108:AG108"/>
    <mergeCell ref="E109:AG109"/>
    <mergeCell ref="C111:C112"/>
    <mergeCell ref="D111:AG111"/>
    <mergeCell ref="D112:AG112"/>
    <mergeCell ref="E97:AG97"/>
    <mergeCell ref="E98:AG98"/>
    <mergeCell ref="E99:AG99"/>
    <mergeCell ref="E100:AG100"/>
    <mergeCell ref="C102:C103"/>
    <mergeCell ref="D102:AG102"/>
    <mergeCell ref="D103:AG103"/>
    <mergeCell ref="A129:AG129"/>
    <mergeCell ref="C123:C124"/>
    <mergeCell ref="D123:AG123"/>
    <mergeCell ref="D124:AG124"/>
    <mergeCell ref="C127:C128"/>
    <mergeCell ref="D127:AG127"/>
    <mergeCell ref="D128:AG128"/>
    <mergeCell ref="AC114:AG114"/>
    <mergeCell ref="E115:AG115"/>
    <mergeCell ref="E116:AG116"/>
    <mergeCell ref="E117:AG117"/>
    <mergeCell ref="C119:C120"/>
    <mergeCell ref="D119:AG119"/>
    <mergeCell ref="D120:AG120"/>
  </mergeCells>
  <phoneticPr fontId="2"/>
  <conditionalFormatting sqref="H7:O7 AC7:AD7 AF7:AG7 M9:N9 AF9:AG9 J9:K9">
    <cfRule type="cellIs" dxfId="48" priority="53" operator="equal">
      <formula>"　"</formula>
    </cfRule>
    <cfRule type="cellIs" dxfId="47" priority="54" operator="equal">
      <formula>0</formula>
    </cfRule>
  </conditionalFormatting>
  <conditionalFormatting sqref="Y56:AG56">
    <cfRule type="cellIs" dxfId="46" priority="51" operator="equal">
      <formula>"選択は２工種まで"</formula>
    </cfRule>
    <cfRule type="cellIs" dxfId="45" priority="52" operator="equal">
      <formula>"選択されていません"</formula>
    </cfRule>
  </conditionalFormatting>
  <conditionalFormatting sqref="O62:S65 I68:M70 AC62">
    <cfRule type="cellIs" dxfId="44" priority="49" operator="equal">
      <formula>"選択数は１個"</formula>
    </cfRule>
    <cfRule type="cellIs" dxfId="43" priority="50" operator="equal">
      <formula>"未選択"</formula>
    </cfRule>
  </conditionalFormatting>
  <conditionalFormatting sqref="F40 F56 F54 F52 F50 F48 F46 F44 F42 F58:J58 O58:P58 F11:F37 Q11:Q13">
    <cfRule type="expression" dxfId="42" priority="48">
      <formula>$E11="●"</formula>
    </cfRule>
  </conditionalFormatting>
  <conditionalFormatting sqref="P56 P54 P52 P50 P48 P46 P44 P42 P40 P20:P37">
    <cfRule type="expression" dxfId="41" priority="47">
      <formula>$O20="●"</formula>
    </cfRule>
  </conditionalFormatting>
  <conditionalFormatting sqref="Z40 Z20:Z37 Z54 Z52 Z50 Z48 Z46 Z44 Z42">
    <cfRule type="expression" dxfId="40" priority="46">
      <formula>$Y20="●"</formula>
    </cfRule>
  </conditionalFormatting>
  <conditionalFormatting sqref="D62:N65 D68:H70 D89:AG91 D97:AG100 D106:AG109 D115:AG117 D73:AG75 D81:AG83">
    <cfRule type="expression" dxfId="39" priority="45">
      <formula>$C62="●"</formula>
    </cfRule>
  </conditionalFormatting>
  <conditionalFormatting sqref="X62:AB68">
    <cfRule type="expression" dxfId="38" priority="55">
      <formula>$W62="●"</formula>
    </cfRule>
  </conditionalFormatting>
  <conditionalFormatting sqref="AC72">
    <cfRule type="cellIs" dxfId="37" priority="43" operator="equal">
      <formula>"未選択"</formula>
    </cfRule>
  </conditionalFormatting>
  <conditionalFormatting sqref="C75">
    <cfRule type="cellIs" dxfId="36" priority="42" operator="equal">
      <formula>"●"</formula>
    </cfRule>
  </conditionalFormatting>
  <conditionalFormatting sqref="D78:AG78">
    <cfRule type="cellIs" dxfId="35" priority="40" operator="equal">
      <formula>0</formula>
    </cfRule>
  </conditionalFormatting>
  <conditionalFormatting sqref="AC88">
    <cfRule type="cellIs" dxfId="34" priority="39" operator="equal">
      <formula>"未選択"</formula>
    </cfRule>
  </conditionalFormatting>
  <conditionalFormatting sqref="AC96">
    <cfRule type="cellIs" dxfId="33" priority="37" operator="equal">
      <formula>"未選択"</formula>
    </cfRule>
  </conditionalFormatting>
  <conditionalFormatting sqref="AC105">
    <cfRule type="cellIs" dxfId="32" priority="34" operator="equal">
      <formula>"未選択"</formula>
    </cfRule>
  </conditionalFormatting>
  <conditionalFormatting sqref="AC114">
    <cfRule type="cellIs" dxfId="31" priority="33" operator="equal">
      <formula>"未選択"</formula>
    </cfRule>
  </conditionalFormatting>
  <conditionalFormatting sqref="C62:C65">
    <cfRule type="cellIs" dxfId="30" priority="14" operator="equal">
      <formula>"●"</formula>
    </cfRule>
    <cfRule type="expression" dxfId="29" priority="29">
      <formula>COUNTIF($C$62:$C$65,"●")=0</formula>
    </cfRule>
  </conditionalFormatting>
  <conditionalFormatting sqref="W62:W68">
    <cfRule type="expression" dxfId="28" priority="13">
      <formula>COUNTIF($W$62:$W$68,"●")=0</formula>
    </cfRule>
    <cfRule type="cellIs" dxfId="27" priority="28" operator="equal">
      <formula>"●"</formula>
    </cfRule>
  </conditionalFormatting>
  <conditionalFormatting sqref="C68:C70">
    <cfRule type="cellIs" dxfId="26" priority="26" operator="equal">
      <formula>"●"</formula>
    </cfRule>
    <cfRule type="expression" dxfId="25" priority="27">
      <formula>COUNTIF($C$68:$C$70,"●")=0</formula>
    </cfRule>
  </conditionalFormatting>
  <conditionalFormatting sqref="E40 E42 E44 E46 E48 E50 E52 E54 E56 E58 O40 O42 O44 O46 O48 O50 O52 O54 O56 Y40 Y42 Y44 Y46 Y48 Y50 Y52 Y54 O20:O37 Y20:Y37 E11:E37 P11:P13">
    <cfRule type="expression" dxfId="24" priority="56">
      <formula>$AH$40=0</formula>
    </cfRule>
    <cfRule type="cellIs" dxfId="23" priority="57" operator="equal">
      <formula>"●"</formula>
    </cfRule>
  </conditionalFormatting>
  <conditionalFormatting sqref="C73:C75">
    <cfRule type="expression" dxfId="22" priority="23">
      <formula>COUNTIF($C$73:$C$75,"●")=0</formula>
    </cfRule>
  </conditionalFormatting>
  <conditionalFormatting sqref="C89:C91">
    <cfRule type="cellIs" dxfId="21" priority="21" operator="equal">
      <formula>"●"</formula>
    </cfRule>
    <cfRule type="expression" dxfId="20" priority="22">
      <formula>COUNTIF($C$89:$C$91,"●")=0</formula>
    </cfRule>
  </conditionalFormatting>
  <conditionalFormatting sqref="C97:C100">
    <cfRule type="cellIs" dxfId="19" priority="19" operator="equal">
      <formula>"●"</formula>
    </cfRule>
    <cfRule type="expression" dxfId="18" priority="20">
      <formula>COUNTIF($C$97:$C$100,"●")=0</formula>
    </cfRule>
  </conditionalFormatting>
  <conditionalFormatting sqref="C106:C109">
    <cfRule type="cellIs" dxfId="17" priority="17" operator="equal">
      <formula>"●"</formula>
    </cfRule>
    <cfRule type="expression" dxfId="16" priority="18">
      <formula>COUNTIF($C$106:$C$109,"●")=0</formula>
    </cfRule>
  </conditionalFormatting>
  <conditionalFormatting sqref="C115:C117">
    <cfRule type="cellIs" dxfId="15" priority="15" operator="equal">
      <formula>"●"</formula>
    </cfRule>
    <cfRule type="expression" dxfId="14" priority="16">
      <formula>COUNTIF($C$115:$C$117,"●")=0</formula>
    </cfRule>
  </conditionalFormatting>
  <conditionalFormatting sqref="AA7:AB7">
    <cfRule type="cellIs" dxfId="13" priority="11" operator="equal">
      <formula>"　"</formula>
    </cfRule>
    <cfRule type="cellIs" dxfId="12" priority="12" operator="equal">
      <formula>0</formula>
    </cfRule>
  </conditionalFormatting>
  <conditionalFormatting sqref="H9:I9">
    <cfRule type="cellIs" dxfId="11" priority="9" operator="equal">
      <formula>"　"</formula>
    </cfRule>
    <cfRule type="cellIs" dxfId="10" priority="10" operator="equal">
      <formula>0</formula>
    </cfRule>
  </conditionalFormatting>
  <conditionalFormatting sqref="C81:C83">
    <cfRule type="cellIs" dxfId="9" priority="151" operator="equal">
      <formula>"●"</formula>
    </cfRule>
    <cfRule type="expression" dxfId="8" priority="152">
      <formula>COUNTIF($C$81:$C$83,"●")=0</formula>
    </cfRule>
  </conditionalFormatting>
  <conditionalFormatting sqref="AC80">
    <cfRule type="cellIs" dxfId="7" priority="8" operator="equal">
      <formula>"未選択"</formula>
    </cfRule>
  </conditionalFormatting>
  <conditionalFormatting sqref="D86:AG86">
    <cfRule type="cellIs" dxfId="6" priority="7" operator="equal">
      <formula>0</formula>
    </cfRule>
  </conditionalFormatting>
  <conditionalFormatting sqref="D94:AG94">
    <cfRule type="cellIs" dxfId="5" priority="6" operator="equal">
      <formula>0</formula>
    </cfRule>
  </conditionalFormatting>
  <conditionalFormatting sqref="D103:AG103">
    <cfRule type="cellIs" dxfId="4" priority="5" operator="equal">
      <formula>0</formula>
    </cfRule>
  </conditionalFormatting>
  <conditionalFormatting sqref="D112:AG112">
    <cfRule type="cellIs" dxfId="3" priority="4" operator="equal">
      <formula>0</formula>
    </cfRule>
  </conditionalFormatting>
  <conditionalFormatting sqref="D120:AG120">
    <cfRule type="cellIs" dxfId="2" priority="3" operator="equal">
      <formula>0</formula>
    </cfRule>
  </conditionalFormatting>
  <conditionalFormatting sqref="D124:AG124">
    <cfRule type="cellIs" dxfId="1" priority="2" operator="equal">
      <formula>0</formula>
    </cfRule>
  </conditionalFormatting>
  <conditionalFormatting sqref="D128:AG128">
    <cfRule type="cellIs" dxfId="0" priority="1" operator="equal">
      <formula>0</formula>
    </cfRule>
  </conditionalFormatting>
  <dataValidations count="5">
    <dataValidation type="list" allowBlank="1" showInputMessage="1" showErrorMessage="1" sqref="AC7:AD7 J9:K9" xr:uid="{17304FA6-6CA9-4157-8C0B-F90AA94179AA}">
      <formula1>"　,29,30,31,1,2,3,4,5,6,7,8,9,10"</formula1>
    </dataValidation>
    <dataValidation type="list" allowBlank="1" showInputMessage="1" showErrorMessage="1" sqref="AA7:AB7 H9:I9" xr:uid="{3283F6D5-AE1D-41AD-8809-F5D3C5FFAB3F}">
      <formula1>"　,平成,令和"</formula1>
    </dataValidation>
    <dataValidation type="list" allowBlank="1" showInputMessage="1" showErrorMessage="1" sqref="E40 W62:W68 E42 E44 E46 E48 E50 E52 E54 E58 O40 E56 O42 O44 O46 O48 O50 O52 O54 Y40 Y42 Y44 Y46 Y48 Y50 Y52 Y54 C62:C65 O56 C68:C70 C73:C75 C89:C91 C97:C100 C106:C109 C115:C117 Y20:Y37 O20:O37 C81:C83" xr:uid="{F042D60A-F25E-4996-B449-91FD5E10CA8D}">
      <formula1>"　,●"</formula1>
    </dataValidation>
    <dataValidation type="list" allowBlank="1" showInputMessage="1" showErrorMessage="1" sqref="H7:O7" xr:uid="{097971AB-830D-4E0F-B4C7-D5772D60E5E0}">
      <formula1>"　,環境森林部,農政水産部,県土整備部"</formula1>
    </dataValidation>
    <dataValidation type="list" allowBlank="1" showInputMessage="1" showErrorMessage="1" sqref="AF7:AG7 M9:N9" xr:uid="{80945A26-1233-4242-98BD-44C0249DE8FA}">
      <formula1>"　,1,2,3,4,5,6,7,8,9,10,11,12"</formula1>
    </dataValidation>
  </dataValidations>
  <hyperlinks>
    <hyperlink ref="Q13" r:id="rId1" display="=@if(VLOOKUP(P12,$E$10:$M$36,2)=Q11,&quot;&quot;,VLOOKUP(P12,$E$10:$M$36,2))" xr:uid="{1AA821D9-9A67-43CA-A032-6C39217CC127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paperSize="9" fitToHeight="2" orientation="portrait" r:id="rId2"/>
  <rowBreaks count="1" manualBreakCount="1">
    <brk id="87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アンケート調査表</vt:lpstr>
      <vt:lpstr>アンケート調査表!Print_Area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相牟田浩明・真知子</dc:creator>
  <cp:lastModifiedBy>user</cp:lastModifiedBy>
  <cp:lastPrinted>2019-05-29T05:27:47Z</cp:lastPrinted>
  <dcterms:created xsi:type="dcterms:W3CDTF">2019-05-18T04:50:54Z</dcterms:created>
  <dcterms:modified xsi:type="dcterms:W3CDTF">2019-06-04T00:48:41Z</dcterms:modified>
</cp:coreProperties>
</file>